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328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https://gstbocessscta-my.sharepoint.com/personal/nmonroe_addisoncsd_org/Documents/DESKTOP/"/>
    </mc:Choice>
  </mc:AlternateContent>
  <xr:revisionPtr revIDLastSave="0" documentId="8_{FB2279BB-98C8-45F7-90D5-6BA09BAD3DAC}" xr6:coauthVersionLast="47" xr6:coauthVersionMax="47" xr10:uidLastSave="{00000000-0000-0000-0000-000000000000}"/>
  <bookViews>
    <workbookView xWindow="-120" yWindow="-120" windowWidth="21840" windowHeight="13020" activeTab="1" xr2:uid="{E9D3CB2C-0DBF-429A-B8FC-241050A014C9}"/>
  </bookViews>
  <sheets>
    <sheet name="Service Line Inventory" sheetId="2" r:id="rId1"/>
    <sheet name="Inventory Summary" sheetId="8" r:id="rId2"/>
  </sheets>
  <definedNames>
    <definedName name="_xlnm.Print_Area" localSheetId="1">'Inventory Summary'!$A$1:$I$44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G31" i="8" l="1"/>
  <c r="G30" i="8"/>
  <c r="G29" i="8"/>
  <c r="G28" i="8"/>
  <c r="G27" i="8"/>
  <c r="G26" i="8"/>
  <c r="E31" i="8"/>
  <c r="E30" i="8"/>
  <c r="E29" i="8"/>
  <c r="E27" i="8"/>
  <c r="E26" i="8"/>
  <c r="Q501" i="2"/>
  <c r="D20" i="8" l="1"/>
  <c r="Q5" i="2"/>
  <c r="F20" i="8"/>
  <c r="F21" i="8"/>
  <c r="D21" i="8"/>
  <c r="C20" i="8"/>
  <c r="H21" i="8"/>
  <c r="C21" i="8"/>
  <c r="H20" i="8"/>
  <c r="Q2" i="2"/>
  <c r="Q3" i="2"/>
  <c r="Q4" i="2"/>
  <c r="Q6" i="2"/>
  <c r="Q7" i="2"/>
  <c r="Q8" i="2"/>
  <c r="Q9" i="2"/>
  <c r="Q10" i="2"/>
  <c r="Q11" i="2"/>
  <c r="Q12" i="2"/>
  <c r="Q13" i="2"/>
  <c r="Q14" i="2"/>
  <c r="Q15" i="2"/>
  <c r="Q16" i="2"/>
  <c r="Q17" i="2"/>
  <c r="Q18" i="2"/>
  <c r="Q19" i="2"/>
  <c r="Q20" i="2"/>
  <c r="Q21" i="2"/>
  <c r="Q22" i="2"/>
  <c r="Q23" i="2"/>
  <c r="Q24" i="2"/>
  <c r="Q25" i="2"/>
  <c r="Q26" i="2"/>
  <c r="Q27" i="2"/>
  <c r="Q28" i="2"/>
  <c r="Q29" i="2"/>
  <c r="Q30" i="2"/>
  <c r="Q31" i="2"/>
  <c r="Q32" i="2"/>
  <c r="Q33" i="2"/>
  <c r="Q34" i="2"/>
  <c r="Q35" i="2"/>
  <c r="Q36" i="2"/>
  <c r="Q37" i="2"/>
  <c r="Q38" i="2"/>
  <c r="Q39" i="2"/>
  <c r="Q40" i="2"/>
  <c r="Q41" i="2"/>
  <c r="Q42" i="2"/>
  <c r="Q43" i="2"/>
  <c r="Q44" i="2"/>
  <c r="Q45" i="2"/>
  <c r="Q46" i="2"/>
  <c r="Q47" i="2"/>
  <c r="Q48" i="2"/>
  <c r="Q49" i="2"/>
  <c r="Q50" i="2"/>
  <c r="Q51" i="2"/>
  <c r="Q52" i="2"/>
  <c r="Q53" i="2"/>
  <c r="Q54" i="2"/>
  <c r="Q55" i="2"/>
  <c r="Q56" i="2"/>
  <c r="Q57" i="2"/>
  <c r="Q58" i="2"/>
  <c r="Q59" i="2"/>
  <c r="Q60" i="2"/>
  <c r="Q61" i="2"/>
  <c r="Q62" i="2"/>
  <c r="Q63" i="2"/>
  <c r="Q64" i="2"/>
  <c r="Q65" i="2"/>
  <c r="Q66" i="2"/>
  <c r="Q67" i="2"/>
  <c r="Q68" i="2"/>
  <c r="Q69" i="2"/>
  <c r="Q70" i="2"/>
  <c r="Q71" i="2"/>
  <c r="Q72" i="2"/>
  <c r="Q73" i="2"/>
  <c r="Q74" i="2"/>
  <c r="Q75" i="2"/>
  <c r="Q76" i="2"/>
  <c r="Q77" i="2"/>
  <c r="Q78" i="2"/>
  <c r="Q79" i="2"/>
  <c r="Q80" i="2"/>
  <c r="Q81" i="2"/>
  <c r="Q82" i="2"/>
  <c r="Q83" i="2"/>
  <c r="Q84" i="2"/>
  <c r="Q85" i="2"/>
  <c r="Q86" i="2"/>
  <c r="Q87" i="2"/>
  <c r="Q88" i="2"/>
  <c r="Q89" i="2"/>
  <c r="Q90" i="2"/>
  <c r="Q91" i="2"/>
  <c r="Q92" i="2"/>
  <c r="Q93" i="2"/>
  <c r="Q94" i="2"/>
  <c r="Q95" i="2"/>
  <c r="Q96" i="2"/>
  <c r="Q97" i="2"/>
  <c r="Q98" i="2"/>
  <c r="Q99" i="2"/>
  <c r="Q100" i="2"/>
  <c r="Q101" i="2"/>
  <c r="Q102" i="2"/>
  <c r="Q103" i="2"/>
  <c r="Q104" i="2"/>
  <c r="Q105" i="2"/>
  <c r="Q106" i="2"/>
  <c r="Q107" i="2"/>
  <c r="Q108" i="2"/>
  <c r="Q109" i="2"/>
  <c r="Q110" i="2"/>
  <c r="Q111" i="2"/>
  <c r="Q112" i="2"/>
  <c r="Q113" i="2"/>
  <c r="Q114" i="2"/>
  <c r="Q115" i="2"/>
  <c r="Q116" i="2"/>
  <c r="Q117" i="2"/>
  <c r="Q118" i="2"/>
  <c r="Q119" i="2"/>
  <c r="Q120" i="2"/>
  <c r="Q121" i="2"/>
  <c r="Q122" i="2"/>
  <c r="Q123" i="2"/>
  <c r="Q124" i="2"/>
  <c r="Q125" i="2"/>
  <c r="Q126" i="2"/>
  <c r="Q127" i="2"/>
  <c r="Q128" i="2"/>
  <c r="Q129" i="2"/>
  <c r="Q130" i="2"/>
  <c r="Q131" i="2"/>
  <c r="Q132" i="2"/>
  <c r="Q133" i="2"/>
  <c r="Q134" i="2"/>
  <c r="Q135" i="2"/>
  <c r="Q136" i="2"/>
  <c r="Q137" i="2"/>
  <c r="Q138" i="2"/>
  <c r="Q139" i="2"/>
  <c r="Q140" i="2"/>
  <c r="Q141" i="2"/>
  <c r="Q142" i="2"/>
  <c r="Q143" i="2"/>
  <c r="Q144" i="2"/>
  <c r="Q145" i="2"/>
  <c r="Q146" i="2"/>
  <c r="Q147" i="2"/>
  <c r="Q148" i="2"/>
  <c r="Q149" i="2"/>
  <c r="Q150" i="2"/>
  <c r="Q151" i="2"/>
  <c r="Q152" i="2"/>
  <c r="Q153" i="2"/>
  <c r="Q154" i="2"/>
  <c r="Q155" i="2"/>
  <c r="Q156" i="2"/>
  <c r="Q157" i="2"/>
  <c r="Q158" i="2"/>
  <c r="Q159" i="2"/>
  <c r="Q160" i="2"/>
  <c r="Q161" i="2"/>
  <c r="Q162" i="2"/>
  <c r="Q163" i="2"/>
  <c r="Q164" i="2"/>
  <c r="Q165" i="2"/>
  <c r="Q166" i="2"/>
  <c r="Q167" i="2"/>
  <c r="Q168" i="2"/>
  <c r="Q169" i="2"/>
  <c r="Q170" i="2"/>
  <c r="Q171" i="2"/>
  <c r="Q172" i="2"/>
  <c r="Q173" i="2"/>
  <c r="Q174" i="2"/>
  <c r="Q175" i="2"/>
  <c r="Q176" i="2"/>
  <c r="Q177" i="2"/>
  <c r="Q178" i="2"/>
  <c r="Q179" i="2"/>
  <c r="Q180" i="2"/>
  <c r="Q181" i="2"/>
  <c r="Q182" i="2"/>
  <c r="Q183" i="2"/>
  <c r="Q184" i="2"/>
  <c r="Q185" i="2"/>
  <c r="Q186" i="2"/>
  <c r="Q187" i="2"/>
  <c r="Q188" i="2"/>
  <c r="Q189" i="2"/>
  <c r="Q190" i="2"/>
  <c r="Q191" i="2"/>
  <c r="Q192" i="2"/>
  <c r="Q193" i="2"/>
  <c r="Q194" i="2"/>
  <c r="Q195" i="2"/>
  <c r="Q196" i="2"/>
  <c r="Q197" i="2"/>
  <c r="Q198" i="2"/>
  <c r="Q199" i="2"/>
  <c r="Q200" i="2"/>
  <c r="Q201" i="2"/>
  <c r="Q202" i="2"/>
  <c r="Q203" i="2"/>
  <c r="Q204" i="2"/>
  <c r="Q205" i="2"/>
  <c r="Q206" i="2"/>
  <c r="Q207" i="2"/>
  <c r="Q208" i="2"/>
  <c r="Q209" i="2"/>
  <c r="Q210" i="2"/>
  <c r="Q211" i="2"/>
  <c r="Q212" i="2"/>
  <c r="Q213" i="2"/>
  <c r="Q214" i="2"/>
  <c r="Q215" i="2"/>
  <c r="Q216" i="2"/>
  <c r="Q217" i="2"/>
  <c r="Q218" i="2"/>
  <c r="Q219" i="2"/>
  <c r="Q220" i="2"/>
  <c r="Q221" i="2"/>
  <c r="Q222" i="2"/>
  <c r="Q223" i="2"/>
  <c r="Q224" i="2"/>
  <c r="Q225" i="2"/>
  <c r="Q226" i="2"/>
  <c r="Q227" i="2"/>
  <c r="Q228" i="2"/>
  <c r="Q229" i="2"/>
  <c r="Q230" i="2"/>
  <c r="Q231" i="2"/>
  <c r="Q232" i="2"/>
  <c r="Q233" i="2"/>
  <c r="Q234" i="2"/>
  <c r="Q235" i="2"/>
  <c r="Q236" i="2"/>
  <c r="Q237" i="2"/>
  <c r="Q238" i="2"/>
  <c r="Q239" i="2"/>
  <c r="Q240" i="2"/>
  <c r="Q241" i="2"/>
  <c r="Q242" i="2"/>
  <c r="Q243" i="2"/>
  <c r="Q244" i="2"/>
  <c r="Q245" i="2"/>
  <c r="Q246" i="2"/>
  <c r="Q247" i="2"/>
  <c r="Q248" i="2"/>
  <c r="Q249" i="2"/>
  <c r="Q250" i="2"/>
  <c r="Q251" i="2"/>
  <c r="Q252" i="2"/>
  <c r="Q253" i="2"/>
  <c r="Q254" i="2"/>
  <c r="Q255" i="2"/>
  <c r="Q256" i="2"/>
  <c r="Q257" i="2"/>
  <c r="Q258" i="2"/>
  <c r="Q259" i="2"/>
  <c r="Q260" i="2"/>
  <c r="Q261" i="2"/>
  <c r="Q262" i="2"/>
  <c r="Q263" i="2"/>
  <c r="Q264" i="2"/>
  <c r="Q265" i="2"/>
  <c r="Q266" i="2"/>
  <c r="Q267" i="2"/>
  <c r="Q268" i="2"/>
  <c r="Q269" i="2"/>
  <c r="Q270" i="2"/>
  <c r="Q271" i="2"/>
  <c r="Q272" i="2"/>
  <c r="Q273" i="2"/>
  <c r="Q274" i="2"/>
  <c r="Q275" i="2"/>
  <c r="Q276" i="2"/>
  <c r="Q277" i="2"/>
  <c r="Q278" i="2"/>
  <c r="Q279" i="2"/>
  <c r="Q280" i="2"/>
  <c r="Q281" i="2"/>
  <c r="Q282" i="2"/>
  <c r="Q283" i="2"/>
  <c r="Q284" i="2"/>
  <c r="Q285" i="2"/>
  <c r="Q286" i="2"/>
  <c r="Q287" i="2"/>
  <c r="Q288" i="2"/>
  <c r="Q289" i="2"/>
  <c r="Q290" i="2"/>
  <c r="Q291" i="2"/>
  <c r="Q292" i="2"/>
  <c r="Q293" i="2"/>
  <c r="Q294" i="2"/>
  <c r="Q295" i="2"/>
  <c r="Q296" i="2"/>
  <c r="Q297" i="2"/>
  <c r="Q298" i="2"/>
  <c r="Q299" i="2"/>
  <c r="Q300" i="2"/>
  <c r="Q301" i="2"/>
  <c r="Q302" i="2"/>
  <c r="Q303" i="2"/>
  <c r="Q304" i="2"/>
  <c r="Q305" i="2"/>
  <c r="Q306" i="2"/>
  <c r="Q307" i="2"/>
  <c r="Q308" i="2"/>
  <c r="Q309" i="2"/>
  <c r="Q310" i="2"/>
  <c r="Q311" i="2"/>
  <c r="Q312" i="2"/>
  <c r="Q313" i="2"/>
  <c r="Q314" i="2"/>
  <c r="Q315" i="2"/>
  <c r="Q316" i="2"/>
  <c r="Q317" i="2"/>
  <c r="Q318" i="2"/>
  <c r="Q319" i="2"/>
  <c r="Q320" i="2"/>
  <c r="Q321" i="2"/>
  <c r="Q322" i="2"/>
  <c r="Q323" i="2"/>
  <c r="Q324" i="2"/>
  <c r="Q325" i="2"/>
  <c r="Q326" i="2"/>
  <c r="Q327" i="2"/>
  <c r="Q328" i="2"/>
  <c r="Q329" i="2"/>
  <c r="Q330" i="2"/>
  <c r="Q331" i="2"/>
  <c r="Q332" i="2"/>
  <c r="Q333" i="2"/>
  <c r="Q334" i="2"/>
  <c r="Q335" i="2"/>
  <c r="Q336" i="2"/>
  <c r="Q337" i="2"/>
  <c r="Q338" i="2"/>
  <c r="Q339" i="2"/>
  <c r="Q340" i="2"/>
  <c r="Q341" i="2"/>
  <c r="Q342" i="2"/>
  <c r="Q343" i="2"/>
  <c r="Q344" i="2"/>
  <c r="Q345" i="2"/>
  <c r="Q346" i="2"/>
  <c r="Q347" i="2"/>
  <c r="Q348" i="2"/>
  <c r="Q349" i="2"/>
  <c r="Q350" i="2"/>
  <c r="Q351" i="2"/>
  <c r="Q352" i="2"/>
  <c r="Q353" i="2"/>
  <c r="Q354" i="2"/>
  <c r="Q355" i="2"/>
  <c r="Q356" i="2"/>
  <c r="Q357" i="2"/>
  <c r="Q358" i="2"/>
  <c r="Q359" i="2"/>
  <c r="Q360" i="2"/>
  <c r="Q361" i="2"/>
  <c r="Q362" i="2"/>
  <c r="Q363" i="2"/>
  <c r="Q364" i="2"/>
  <c r="Q365" i="2"/>
  <c r="Q366" i="2"/>
  <c r="Q367" i="2"/>
  <c r="Q368" i="2"/>
  <c r="Q369" i="2"/>
  <c r="Q370" i="2"/>
  <c r="Q371" i="2"/>
  <c r="Q372" i="2"/>
  <c r="Q373" i="2"/>
  <c r="Q374" i="2"/>
  <c r="Q375" i="2"/>
  <c r="Q376" i="2"/>
  <c r="Q377" i="2"/>
  <c r="Q378" i="2"/>
  <c r="Q379" i="2"/>
  <c r="Q380" i="2"/>
  <c r="Q381" i="2"/>
  <c r="Q382" i="2"/>
  <c r="Q383" i="2"/>
  <c r="Q384" i="2"/>
  <c r="Q385" i="2"/>
  <c r="Q386" i="2"/>
  <c r="Q387" i="2"/>
  <c r="Q388" i="2"/>
  <c r="Q389" i="2"/>
  <c r="Q390" i="2"/>
  <c r="Q391" i="2"/>
  <c r="Q392" i="2"/>
  <c r="Q393" i="2"/>
  <c r="Q394" i="2"/>
  <c r="Q395" i="2"/>
  <c r="Q396" i="2"/>
  <c r="Q397" i="2"/>
  <c r="Q398" i="2"/>
  <c r="Q399" i="2"/>
  <c r="Q400" i="2"/>
  <c r="Q401" i="2"/>
  <c r="Q402" i="2"/>
  <c r="Q403" i="2"/>
  <c r="Q404" i="2"/>
  <c r="Q405" i="2"/>
  <c r="Q406" i="2"/>
  <c r="Q407" i="2"/>
  <c r="Q408" i="2"/>
  <c r="Q409" i="2"/>
  <c r="Q410" i="2"/>
  <c r="Q411" i="2"/>
  <c r="Q412" i="2"/>
  <c r="Q413" i="2"/>
  <c r="Q414" i="2"/>
  <c r="Q415" i="2"/>
  <c r="Q416" i="2"/>
  <c r="Q417" i="2"/>
  <c r="Q418" i="2"/>
  <c r="Q419" i="2"/>
  <c r="Q420" i="2"/>
  <c r="Q421" i="2"/>
  <c r="Q422" i="2"/>
  <c r="Q423" i="2"/>
  <c r="Q424" i="2"/>
  <c r="Q425" i="2"/>
  <c r="Q426" i="2"/>
  <c r="Q427" i="2"/>
  <c r="Q428" i="2"/>
  <c r="Q429" i="2"/>
  <c r="Q430" i="2"/>
  <c r="Q431" i="2"/>
  <c r="Q432" i="2"/>
  <c r="Q433" i="2"/>
  <c r="Q434" i="2"/>
  <c r="Q435" i="2"/>
  <c r="Q436" i="2"/>
  <c r="Q437" i="2"/>
  <c r="Q438" i="2"/>
  <c r="Q439" i="2"/>
  <c r="Q440" i="2"/>
  <c r="Q441" i="2"/>
  <c r="Q442" i="2"/>
  <c r="Q443" i="2"/>
  <c r="Q444" i="2"/>
  <c r="Q445" i="2"/>
  <c r="Q446" i="2"/>
  <c r="Q447" i="2"/>
  <c r="Q448" i="2"/>
  <c r="Q449" i="2"/>
  <c r="Q450" i="2"/>
  <c r="Q451" i="2"/>
  <c r="Q452" i="2"/>
  <c r="Q453" i="2"/>
  <c r="Q454" i="2"/>
  <c r="Q455" i="2"/>
  <c r="Q456" i="2"/>
  <c r="Q457" i="2"/>
  <c r="Q458" i="2"/>
  <c r="Q459" i="2"/>
  <c r="Q460" i="2"/>
  <c r="Q461" i="2"/>
  <c r="Q462" i="2"/>
  <c r="Q463" i="2"/>
  <c r="Q464" i="2"/>
  <c r="Q465" i="2"/>
  <c r="Q466" i="2"/>
  <c r="Q467" i="2"/>
  <c r="Q468" i="2"/>
  <c r="Q469" i="2"/>
  <c r="Q470" i="2"/>
  <c r="Q471" i="2"/>
  <c r="Q472" i="2"/>
  <c r="Q473" i="2"/>
  <c r="Q474" i="2"/>
  <c r="Q475" i="2"/>
  <c r="Q476" i="2"/>
  <c r="Q477" i="2"/>
  <c r="Q478" i="2"/>
  <c r="Q479" i="2"/>
  <c r="Q480" i="2"/>
  <c r="Q481" i="2"/>
  <c r="Q482" i="2"/>
  <c r="Q483" i="2"/>
  <c r="Q484" i="2"/>
  <c r="Q485" i="2"/>
  <c r="Q486" i="2"/>
  <c r="Q487" i="2"/>
  <c r="Q488" i="2"/>
  <c r="Q489" i="2"/>
  <c r="Q490" i="2"/>
  <c r="Q491" i="2"/>
  <c r="Q492" i="2"/>
  <c r="Q493" i="2"/>
  <c r="Q494" i="2"/>
  <c r="Q495" i="2"/>
  <c r="Q496" i="2"/>
  <c r="Q497" i="2"/>
  <c r="Q498" i="2"/>
  <c r="Q499" i="2"/>
  <c r="Q500" i="2"/>
  <c r="G15" i="8" l="1"/>
  <c r="G16" i="8"/>
  <c r="G17" i="8"/>
  <c r="G14" i="8"/>
  <c r="C22" i="8"/>
  <c r="D22" i="8"/>
  <c r="F22" i="8"/>
  <c r="H22" i="8"/>
  <c r="G13" i="8" l="1"/>
  <c r="G12" i="8" s="1"/>
</calcChain>
</file>

<file path=xl/sharedStrings.xml><?xml version="1.0" encoding="utf-8"?>
<sst xmlns="http://schemas.openxmlformats.org/spreadsheetml/2006/main" count="83" uniqueCount="74">
  <si>
    <t>Lead Gooseneck, Pigtail or Connector Currently Present?</t>
  </si>
  <si>
    <t>Was Public SL Material Ever Previously Lead?</t>
  </si>
  <si>
    <t>Public SL Size</t>
  </si>
  <si>
    <t>Yes</t>
  </si>
  <si>
    <t>No</t>
  </si>
  <si>
    <t>Copper</t>
  </si>
  <si>
    <t>Field Inspection</t>
  </si>
  <si>
    <t>Unknown</t>
  </si>
  <si>
    <t>Excavation</t>
  </si>
  <si>
    <t>Sequential Sampling</t>
  </si>
  <si>
    <t>Statistical Analysis/Predictive Model</t>
  </si>
  <si>
    <t>Lead Solder Present?</t>
  </si>
  <si>
    <t>Building Type</t>
  </si>
  <si>
    <t>Customer SL Size</t>
  </si>
  <si>
    <t>School or Childcare</t>
  </si>
  <si>
    <t>Lead</t>
  </si>
  <si>
    <t>GSLRR</t>
  </si>
  <si>
    <t>Non-Lead</t>
  </si>
  <si>
    <t>Street Address</t>
  </si>
  <si>
    <t>Town</t>
  </si>
  <si>
    <t>Zip Code</t>
  </si>
  <si>
    <t>Current Public Side SL Material ⓘ</t>
  </si>
  <si>
    <t>Public SL Material Verification Method ⓘ</t>
  </si>
  <si>
    <t>Public SL Installation or Replacement Date</t>
  </si>
  <si>
    <t>Customer SL Material ⓘ</t>
  </si>
  <si>
    <t>Customer SL Material Verification Method ⓘ</t>
  </si>
  <si>
    <t>POU or POE Treatment Present? ⓘ</t>
  </si>
  <si>
    <t>Customer SL Installation or Replacement Date</t>
  </si>
  <si>
    <t>SL Category ⓘ</t>
  </si>
  <si>
    <t>Note</t>
  </si>
  <si>
    <t>Summary of Lead Service Line Inventory</t>
  </si>
  <si>
    <t>I. System Information</t>
  </si>
  <si>
    <t>Water System Name</t>
  </si>
  <si>
    <t>PWS ID Number</t>
  </si>
  <si>
    <t>II. Contact Information for Owner / Licensed Operator of Record Completing the Form</t>
  </si>
  <si>
    <t>Contact Name</t>
  </si>
  <si>
    <t>Contact Phone Number</t>
  </si>
  <si>
    <t>Contact Email Address</t>
  </si>
  <si>
    <t>III. Summary of Inventory</t>
  </si>
  <si>
    <t>Total Number of Service Lines in the Distribution System</t>
  </si>
  <si>
    <t>Total Number of Identified Service Lines</t>
  </si>
  <si>
    <t>Total Number of Lead Service Lines</t>
  </si>
  <si>
    <t>Total Number of GSLRR</t>
  </si>
  <si>
    <t>Total Number of Non-LSL</t>
  </si>
  <si>
    <t>Total Number of Unknown Service Lines</t>
  </si>
  <si>
    <t>Service Lines</t>
  </si>
  <si>
    <t>GSL or GSLRR</t>
  </si>
  <si>
    <t>PWS - Side Service Lines</t>
  </si>
  <si>
    <t>GSL</t>
  </si>
  <si>
    <t>Customer - Side Service Lines</t>
  </si>
  <si>
    <t>Service Line Identification Methods</t>
  </si>
  <si>
    <t>Identification Methods</t>
  </si>
  <si>
    <t>PWS- Side SLs</t>
  </si>
  <si>
    <t>Customer-Side SLs</t>
  </si>
  <si>
    <t>Historical Records</t>
  </si>
  <si>
    <t>Customer Identification with Photo or other Verification</t>
  </si>
  <si>
    <t>NA</t>
  </si>
  <si>
    <t>IV. Inventory Availability - The inventory must be available to public</t>
  </si>
  <si>
    <r>
      <rPr>
        <b/>
        <sz val="11"/>
        <color theme="1"/>
        <rFont val="Arial"/>
        <family val="2"/>
      </rPr>
      <t>If 50,000 customers or greater:</t>
    </r>
    <r>
      <rPr>
        <sz val="11"/>
        <color theme="1"/>
        <rFont val="Arial"/>
        <family val="2"/>
      </rPr>
      <t xml:space="preserve"> Posting the inventory online water system's website.</t>
    </r>
  </si>
  <si>
    <t>Address:</t>
  </si>
  <si>
    <r>
      <rPr>
        <b/>
        <sz val="11"/>
        <color theme="1"/>
        <rFont val="Arial"/>
        <family val="2"/>
      </rPr>
      <t>If under 50,000 customers:</t>
    </r>
    <r>
      <rPr>
        <sz val="11"/>
        <color theme="1"/>
        <rFont val="Arial"/>
        <family val="2"/>
      </rPr>
      <t xml:space="preserve"> Explain how to access the inventory</t>
    </r>
  </si>
  <si>
    <t>V. Certifications</t>
  </si>
  <si>
    <t>By submitting this form, I have verified and certify the information listed in this form is true and accurate to the best of my knowledge and belief.</t>
  </si>
  <si>
    <t xml:space="preserve"> Name</t>
  </si>
  <si>
    <t>Title</t>
  </si>
  <si>
    <t xml:space="preserve"> Date</t>
  </si>
  <si>
    <t>Cameron Mills</t>
  </si>
  <si>
    <t>6786 County Rt. 119</t>
  </si>
  <si>
    <t>1.5" &lt; SL ≤ 2"</t>
  </si>
  <si>
    <t>Valley Early Childhood School</t>
  </si>
  <si>
    <t>Kress Foster</t>
  </si>
  <si>
    <t>607-359-3306</t>
  </si>
  <si>
    <t>kfoster@addisoncsd.org</t>
  </si>
  <si>
    <t>Director of Facilities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</si>
</sst>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mm/dd/yy;@"/>
  </numFmts>
  <fonts count="15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</font>
    <font>
      <sz val="11"/>
      <color theme="1"/>
      <name val="Arial"/>
      <family val="2"/>
    </font>
    <font>
      <b/>
      <sz val="11"/>
      <color theme="1"/>
      <name val="Arial"/>
      <family val="2"/>
    </font>
    <font>
      <b/>
      <i/>
      <sz val="11"/>
      <color theme="1"/>
      <name val="Arial"/>
      <family val="2"/>
    </font>
    <font>
      <b/>
      <sz val="11"/>
      <name val="Arial"/>
      <family val="2"/>
    </font>
    <font>
      <sz val="11"/>
      <name val="Arial"/>
      <family val="2"/>
    </font>
    <font>
      <sz val="11"/>
      <color rgb="FF9C0006"/>
      <name val="Calibri"/>
      <family val="2"/>
      <scheme val="minor"/>
    </font>
    <font>
      <sz val="10"/>
      <color theme="0"/>
      <name val="Arial"/>
      <family val="2"/>
    </font>
    <font>
      <b/>
      <sz val="10"/>
      <name val="Arial"/>
      <family val="2"/>
    </font>
    <font>
      <b/>
      <sz val="10"/>
      <color theme="0"/>
      <name val="Arial"/>
      <family val="2"/>
    </font>
    <font>
      <sz val="10"/>
      <name val="Arial"/>
      <family val="2"/>
    </font>
    <font>
      <sz val="11"/>
      <color theme="1"/>
      <name val="Freestyle Script"/>
      <family val="4"/>
    </font>
    <font>
      <sz val="14"/>
      <color theme="1"/>
      <name val="Cochocib Script Latin Pro"/>
    </font>
    <font>
      <sz val="14"/>
      <color theme="1"/>
      <name val="Arial"/>
      <family val="2"/>
    </font>
  </fonts>
  <fills count="7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rgb="FFFFC7CE"/>
      </patternFill>
    </fill>
  </fills>
  <borders count="42">
    <border>
      <left/>
      <right/>
      <top/>
      <bottom/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thin">
        <color auto="1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theme="0" tint="-0.499984740745262"/>
      </left>
      <right style="thin">
        <color theme="0" tint="-0.499984740745262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theme="0" tint="-0.499984740745262"/>
      </left>
      <right/>
      <top style="double">
        <color indexed="64"/>
      </top>
      <bottom/>
      <diagonal/>
    </border>
    <border>
      <left/>
      <right style="thin">
        <color theme="0" tint="-0.499984740745262"/>
      </right>
      <top style="double">
        <color indexed="64"/>
      </top>
      <bottom/>
      <diagonal/>
    </border>
    <border>
      <left style="thin">
        <color theme="0" tint="-0.499984740745262"/>
      </left>
      <right/>
      <top/>
      <bottom/>
      <diagonal/>
    </border>
    <border>
      <left/>
      <right style="thin">
        <color theme="0" tint="-0.499984740745262"/>
      </right>
      <top/>
      <bottom/>
      <diagonal/>
    </border>
    <border>
      <left style="thin">
        <color rgb="FFC00000"/>
      </left>
      <right style="thin">
        <color auto="1"/>
      </right>
      <top style="thin">
        <color rgb="FFC00000"/>
      </top>
      <bottom/>
      <diagonal/>
    </border>
    <border>
      <left style="thin">
        <color auto="1"/>
      </left>
      <right/>
      <top style="thin">
        <color rgb="FFC00000"/>
      </top>
      <bottom/>
      <diagonal/>
    </border>
    <border>
      <left/>
      <right/>
      <top style="thin">
        <color rgb="FFC00000"/>
      </top>
      <bottom/>
      <diagonal/>
    </border>
    <border>
      <left/>
      <right style="thin">
        <color rgb="FFC00000"/>
      </right>
      <top style="thin">
        <color rgb="FFC00000"/>
      </top>
      <bottom/>
      <diagonal/>
    </border>
    <border>
      <left style="thin">
        <color rgb="FFC00000"/>
      </left>
      <right style="thin">
        <color auto="1"/>
      </right>
      <top/>
      <bottom style="thin">
        <color rgb="FFC00000"/>
      </bottom>
      <diagonal/>
    </border>
    <border>
      <left style="thin">
        <color auto="1"/>
      </left>
      <right/>
      <top/>
      <bottom style="thin">
        <color rgb="FFC00000"/>
      </bottom>
      <diagonal/>
    </border>
    <border>
      <left/>
      <right/>
      <top/>
      <bottom style="thin">
        <color rgb="FFC00000"/>
      </bottom>
      <diagonal/>
    </border>
    <border>
      <left/>
      <right style="thin">
        <color rgb="FFC00000"/>
      </right>
      <top/>
      <bottom style="thin">
        <color rgb="FFC00000"/>
      </bottom>
      <diagonal/>
    </border>
    <border>
      <left style="thin">
        <color auto="1"/>
      </left>
      <right style="thin">
        <color auto="1"/>
      </right>
      <top style="thin">
        <color rgb="FFC00000"/>
      </top>
      <bottom/>
      <diagonal/>
    </border>
    <border>
      <left style="thin">
        <color rgb="FFC00000"/>
      </left>
      <right style="thin">
        <color auto="1"/>
      </right>
      <top/>
      <bottom/>
      <diagonal/>
    </border>
    <border>
      <left/>
      <right style="thin">
        <color rgb="FFC00000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rgb="FFC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/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theme="0" tint="-0.499984740745262"/>
      </right>
      <top/>
      <bottom/>
      <diagonal/>
    </border>
    <border>
      <left/>
      <right style="thin">
        <color indexed="64"/>
      </right>
      <top style="double">
        <color indexed="64"/>
      </top>
      <bottom/>
      <diagonal/>
    </border>
    <border>
      <left style="thin">
        <color indexed="64"/>
      </left>
      <right style="thin">
        <color theme="0" tint="-0.499984740745262"/>
      </right>
      <top/>
      <bottom style="thin">
        <color indexed="64"/>
      </bottom>
      <diagonal/>
    </border>
    <border>
      <left style="thin">
        <color theme="0" tint="-0.499984740745262"/>
      </left>
      <right style="thin">
        <color theme="0" tint="-0.499984740745262"/>
      </right>
      <top/>
      <bottom style="thin">
        <color indexed="64"/>
      </bottom>
      <diagonal/>
    </border>
    <border>
      <left style="thin">
        <color theme="0" tint="-0.499984740745262"/>
      </left>
      <right/>
      <top/>
      <bottom style="thin">
        <color indexed="64"/>
      </bottom>
      <diagonal/>
    </border>
    <border>
      <left/>
      <right style="thin">
        <color theme="0" tint="-0.499984740745262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auto="1"/>
      </left>
      <right style="thin">
        <color rgb="FFC00000"/>
      </right>
      <top style="thin">
        <color rgb="FFC00000"/>
      </top>
      <bottom/>
      <diagonal/>
    </border>
    <border>
      <left style="thin">
        <color auto="1"/>
      </left>
      <right style="thin">
        <color rgb="FFC00000"/>
      </right>
      <top/>
      <bottom style="thin">
        <color rgb="FFC00000"/>
      </bottom>
      <diagonal/>
    </border>
    <border>
      <left style="thin">
        <color rgb="FFC00000"/>
      </left>
      <right/>
      <top style="thin">
        <color rgb="FFC00000"/>
      </top>
      <bottom/>
      <diagonal/>
    </border>
    <border>
      <left style="thin">
        <color rgb="FFC00000"/>
      </left>
      <right/>
      <top/>
      <bottom/>
      <diagonal/>
    </border>
    <border>
      <left style="thin">
        <color rgb="FFC00000"/>
      </left>
      <right/>
      <top/>
      <bottom style="thin">
        <color rgb="FFC00000"/>
      </bottom>
      <diagonal/>
    </border>
  </borders>
  <cellStyleXfs count="2">
    <xf numFmtId="0" fontId="0" fillId="0" borderId="0"/>
    <xf numFmtId="0" fontId="7" fillId="6" borderId="0" applyNumberFormat="0" applyBorder="0" applyAlignment="0" applyProtection="0"/>
  </cellStyleXfs>
  <cellXfs count="129">
    <xf numFmtId="0" fontId="0" fillId="0" borderId="0" xfId="0"/>
    <xf numFmtId="0" fontId="2" fillId="0" borderId="0" xfId="0" applyFont="1"/>
    <xf numFmtId="0" fontId="3" fillId="0" borderId="0" xfId="0" applyFont="1"/>
    <xf numFmtId="0" fontId="2" fillId="0" borderId="0" xfId="0" applyFont="1" applyAlignment="1">
      <alignment horizontal="left" indent="1"/>
    </xf>
    <xf numFmtId="0" fontId="2" fillId="0" borderId="0" xfId="0" applyFont="1" applyAlignment="1">
      <alignment horizontal="right"/>
    </xf>
    <xf numFmtId="0" fontId="2" fillId="0" borderId="0" xfId="0" applyFont="1" applyAlignment="1">
      <alignment horizontal="left" indent="2"/>
    </xf>
    <xf numFmtId="0" fontId="2" fillId="0" borderId="0" xfId="0" applyFont="1" applyAlignment="1">
      <alignment horizontal="left"/>
    </xf>
    <xf numFmtId="0" fontId="2" fillId="0" borderId="0" xfId="0" applyFont="1" applyAlignment="1">
      <alignment horizontal="center"/>
    </xf>
    <xf numFmtId="1" fontId="2" fillId="0" borderId="0" xfId="0" applyNumberFormat="1" applyFont="1"/>
    <xf numFmtId="1" fontId="2" fillId="0" borderId="10" xfId="0" applyNumberFormat="1" applyFont="1" applyBorder="1" applyAlignment="1">
      <alignment vertical="center" wrapText="1"/>
    </xf>
    <xf numFmtId="1" fontId="2" fillId="0" borderId="8" xfId="0" applyNumberFormat="1" applyFont="1" applyBorder="1" applyAlignment="1">
      <alignment horizontal="left" vertical="center" wrapText="1"/>
    </xf>
    <xf numFmtId="1" fontId="2" fillId="0" borderId="4" xfId="0" applyNumberFormat="1" applyFont="1" applyBorder="1" applyAlignment="1" applyProtection="1">
      <alignment horizontal="right" vertical="center" wrapText="1"/>
      <protection hidden="1"/>
    </xf>
    <xf numFmtId="1" fontId="2" fillId="0" borderId="7" xfId="0" applyNumberFormat="1" applyFont="1" applyBorder="1" applyAlignment="1" applyProtection="1">
      <alignment horizontal="right" vertical="center" wrapText="1"/>
      <protection hidden="1"/>
    </xf>
    <xf numFmtId="1" fontId="2" fillId="0" borderId="9" xfId="0" applyNumberFormat="1" applyFont="1" applyBorder="1" applyAlignment="1" applyProtection="1">
      <alignment horizontal="right" vertical="center" wrapText="1"/>
      <protection hidden="1"/>
    </xf>
    <xf numFmtId="0" fontId="1" fillId="0" borderId="0" xfId="0" applyFont="1" applyAlignment="1" applyProtection="1">
      <alignment horizontal="left" vertical="center"/>
      <protection locked="0"/>
    </xf>
    <xf numFmtId="0" fontId="1" fillId="0" borderId="0" xfId="0" applyFont="1" applyAlignment="1" applyProtection="1">
      <alignment horizontal="left" vertical="center"/>
      <protection hidden="1"/>
    </xf>
    <xf numFmtId="0" fontId="1" fillId="0" borderId="0" xfId="0" applyFont="1" applyAlignment="1">
      <alignment horizontal="left" vertical="center"/>
    </xf>
    <xf numFmtId="0" fontId="11" fillId="0" borderId="0" xfId="1" applyFont="1" applyFill="1" applyAlignment="1" applyProtection="1">
      <alignment horizontal="left" vertical="center"/>
      <protection locked="0"/>
    </xf>
    <xf numFmtId="0" fontId="11" fillId="0" borderId="0" xfId="0" applyFont="1" applyAlignment="1" applyProtection="1">
      <alignment horizontal="left" vertical="center"/>
      <protection locked="0"/>
    </xf>
    <xf numFmtId="0" fontId="11" fillId="0" borderId="0" xfId="0" applyFont="1" applyAlignment="1" applyProtection="1">
      <alignment horizontal="left" vertical="center"/>
      <protection hidden="1"/>
    </xf>
    <xf numFmtId="0" fontId="11" fillId="0" borderId="0" xfId="1" applyFont="1" applyFill="1" applyAlignment="1">
      <alignment horizontal="left" vertical="center"/>
    </xf>
    <xf numFmtId="0" fontId="9" fillId="2" borderId="1" xfId="0" applyFont="1" applyFill="1" applyBorder="1" applyAlignment="1">
      <alignment horizontal="center" vertical="center"/>
    </xf>
    <xf numFmtId="0" fontId="8" fillId="0" borderId="1" xfId="0" applyFont="1" applyBorder="1" applyAlignment="1">
      <alignment horizontal="center" vertical="center" wrapText="1"/>
    </xf>
    <xf numFmtId="0" fontId="9" fillId="2" borderId="1" xfId="0" applyFont="1" applyFill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/>
    </xf>
    <xf numFmtId="0" fontId="9" fillId="0" borderId="0" xfId="0" applyFont="1" applyAlignment="1">
      <alignment horizontal="center" vertical="center"/>
    </xf>
    <xf numFmtId="0" fontId="2" fillId="0" borderId="11" xfId="0" applyFont="1" applyBorder="1" applyAlignment="1">
      <alignment horizontal="left"/>
    </xf>
    <xf numFmtId="0" fontId="2" fillId="4" borderId="15" xfId="0" applyFont="1" applyFill="1" applyBorder="1" applyAlignment="1">
      <alignment horizontal="left"/>
    </xf>
    <xf numFmtId="0" fontId="2" fillId="0" borderId="17" xfId="0" applyFont="1" applyBorder="1"/>
    <xf numFmtId="0" fontId="2" fillId="0" borderId="18" xfId="0" applyFont="1" applyBorder="1"/>
    <xf numFmtId="1" fontId="2" fillId="0" borderId="30" xfId="0" applyNumberFormat="1" applyFont="1" applyBorder="1" applyAlignment="1" applyProtection="1">
      <alignment horizontal="right" vertical="center" wrapText="1"/>
      <protection hidden="1"/>
    </xf>
    <xf numFmtId="1" fontId="2" fillId="0" borderId="31" xfId="0" applyNumberFormat="1" applyFont="1" applyBorder="1" applyAlignment="1" applyProtection="1">
      <alignment horizontal="right" vertical="center" wrapText="1"/>
      <protection hidden="1"/>
    </xf>
    <xf numFmtId="1" fontId="2" fillId="0" borderId="32" xfId="0" applyNumberFormat="1" applyFont="1" applyBorder="1" applyAlignment="1">
      <alignment vertical="center" wrapText="1"/>
    </xf>
    <xf numFmtId="0" fontId="2" fillId="0" borderId="21" xfId="0" applyFont="1" applyBorder="1" applyProtection="1">
      <protection locked="0"/>
    </xf>
    <xf numFmtId="0" fontId="2" fillId="0" borderId="40" xfId="0" applyFont="1" applyBorder="1" applyAlignment="1">
      <alignment horizontal="left" indent="1"/>
    </xf>
    <xf numFmtId="0" fontId="2" fillId="0" borderId="21" xfId="0" applyFont="1" applyBorder="1" applyAlignment="1">
      <alignment horizontal="center"/>
    </xf>
    <xf numFmtId="0" fontId="2" fillId="0" borderId="41" xfId="0" applyFont="1" applyBorder="1"/>
    <xf numFmtId="0" fontId="2" fillId="0" borderId="17" xfId="0" applyFont="1" applyBorder="1" applyAlignment="1">
      <alignment horizontal="center"/>
    </xf>
    <xf numFmtId="0" fontId="5" fillId="3" borderId="24" xfId="0" applyFont="1" applyFill="1" applyBorder="1" applyAlignment="1">
      <alignment horizontal="center" vertical="center" wrapText="1"/>
    </xf>
    <xf numFmtId="0" fontId="4" fillId="0" borderId="40" xfId="0" applyFont="1" applyBorder="1" applyAlignment="1">
      <alignment horizontal="left" wrapText="1"/>
    </xf>
    <xf numFmtId="0" fontId="4" fillId="0" borderId="0" xfId="0" applyFont="1" applyAlignment="1">
      <alignment horizontal="left" wrapText="1"/>
    </xf>
    <xf numFmtId="0" fontId="4" fillId="0" borderId="21" xfId="0" applyFont="1" applyBorder="1" applyAlignment="1">
      <alignment horizontal="left" wrapText="1"/>
    </xf>
    <xf numFmtId="164" fontId="2" fillId="0" borderId="21" xfId="0" applyNumberFormat="1" applyFont="1" applyBorder="1" applyProtection="1">
      <protection locked="0"/>
    </xf>
    <xf numFmtId="0" fontId="14" fillId="0" borderId="0" xfId="0" applyFont="1"/>
    <xf numFmtId="0" fontId="2" fillId="0" borderId="40" xfId="0" applyFont="1" applyBorder="1" applyAlignment="1" applyProtection="1">
      <alignment horizontal="center"/>
      <protection locked="0"/>
    </xf>
    <xf numFmtId="0" fontId="2" fillId="0" borderId="0" xfId="0" applyFont="1" applyAlignment="1" applyProtection="1">
      <alignment horizontal="center"/>
      <protection locked="0"/>
    </xf>
    <xf numFmtId="0" fontId="13" fillId="0" borderId="40" xfId="0" applyFont="1" applyBorder="1" applyAlignment="1" applyProtection="1">
      <alignment horizontal="center"/>
      <protection locked="0"/>
    </xf>
    <xf numFmtId="0" fontId="12" fillId="0" borderId="0" xfId="0" applyFont="1" applyAlignment="1" applyProtection="1">
      <alignment horizontal="center"/>
      <protection locked="0"/>
    </xf>
    <xf numFmtId="0" fontId="3" fillId="0" borderId="0" xfId="0" applyFont="1" applyAlignment="1">
      <alignment horizontal="center"/>
    </xf>
    <xf numFmtId="0" fontId="2" fillId="0" borderId="11" xfId="0" applyFont="1" applyBorder="1" applyAlignment="1">
      <alignment horizontal="left" indent="1"/>
    </xf>
    <xf numFmtId="0" fontId="2" fillId="0" borderId="19" xfId="0" applyFont="1" applyBorder="1" applyAlignment="1">
      <alignment horizontal="left" indent="1"/>
    </xf>
    <xf numFmtId="0" fontId="2" fillId="4" borderId="20" xfId="0" applyFont="1" applyFill="1" applyBorder="1" applyAlignment="1">
      <alignment horizontal="left" indent="1"/>
    </xf>
    <xf numFmtId="0" fontId="2" fillId="4" borderId="3" xfId="0" applyFont="1" applyFill="1" applyBorder="1" applyAlignment="1">
      <alignment horizontal="left" indent="1"/>
    </xf>
    <xf numFmtId="0" fontId="2" fillId="0" borderId="15" xfId="0" applyFont="1" applyBorder="1" applyAlignment="1">
      <alignment horizontal="left" indent="1"/>
    </xf>
    <xf numFmtId="0" fontId="2" fillId="0" borderId="22" xfId="0" applyFont="1" applyBorder="1" applyAlignment="1">
      <alignment horizontal="left" indent="1"/>
    </xf>
    <xf numFmtId="0" fontId="2" fillId="0" borderId="24" xfId="0" applyFont="1" applyBorder="1" applyAlignment="1">
      <alignment horizontal="left" indent="1"/>
    </xf>
    <xf numFmtId="1" fontId="2" fillId="0" borderId="24" xfId="0" applyNumberFormat="1" applyFont="1" applyBorder="1" applyAlignment="1" applyProtection="1">
      <alignment horizontal="right" indent="1"/>
      <protection hidden="1"/>
    </xf>
    <xf numFmtId="0" fontId="2" fillId="0" borderId="12" xfId="0" applyFont="1" applyBorder="1" applyAlignment="1" applyProtection="1">
      <alignment horizontal="left"/>
      <protection locked="0"/>
    </xf>
    <xf numFmtId="0" fontId="2" fillId="0" borderId="13" xfId="0" applyFont="1" applyBorder="1" applyAlignment="1" applyProtection="1">
      <alignment horizontal="left"/>
      <protection locked="0"/>
    </xf>
    <xf numFmtId="0" fontId="2" fillId="0" borderId="14" xfId="0" applyFont="1" applyBorder="1" applyAlignment="1" applyProtection="1">
      <alignment horizontal="left"/>
      <protection locked="0"/>
    </xf>
    <xf numFmtId="0" fontId="2" fillId="4" borderId="16" xfId="0" applyFont="1" applyFill="1" applyBorder="1" applyAlignment="1" applyProtection="1">
      <alignment horizontal="left"/>
      <protection locked="0"/>
    </xf>
    <xf numFmtId="0" fontId="2" fillId="4" borderId="17" xfId="0" applyFont="1" applyFill="1" applyBorder="1" applyAlignment="1" applyProtection="1">
      <alignment horizontal="left"/>
      <protection locked="0"/>
    </xf>
    <xf numFmtId="0" fontId="2" fillId="4" borderId="18" xfId="0" applyFont="1" applyFill="1" applyBorder="1" applyAlignment="1" applyProtection="1">
      <alignment horizontal="left"/>
      <protection locked="0"/>
    </xf>
    <xf numFmtId="0" fontId="2" fillId="4" borderId="2" xfId="0" applyFont="1" applyFill="1" applyBorder="1" applyAlignment="1" applyProtection="1">
      <alignment horizontal="left"/>
      <protection locked="0"/>
    </xf>
    <xf numFmtId="0" fontId="2" fillId="4" borderId="0" xfId="0" applyFont="1" applyFill="1" applyAlignment="1" applyProtection="1">
      <alignment horizontal="left"/>
      <protection locked="0"/>
    </xf>
    <xf numFmtId="0" fontId="2" fillId="4" borderId="21" xfId="0" applyFont="1" applyFill="1" applyBorder="1" applyAlignment="1" applyProtection="1">
      <alignment horizontal="left"/>
      <protection locked="0"/>
    </xf>
    <xf numFmtId="0" fontId="2" fillId="0" borderId="16" xfId="0" applyFont="1" applyBorder="1" applyAlignment="1" applyProtection="1">
      <alignment horizontal="left"/>
      <protection locked="0"/>
    </xf>
    <xf numFmtId="0" fontId="2" fillId="0" borderId="17" xfId="0" applyFont="1" applyBorder="1" applyAlignment="1" applyProtection="1">
      <alignment horizontal="left"/>
      <protection locked="0"/>
    </xf>
    <xf numFmtId="0" fontId="2" fillId="0" borderId="18" xfId="0" applyFont="1" applyBorder="1" applyAlignment="1" applyProtection="1">
      <alignment horizontal="left"/>
      <protection locked="0"/>
    </xf>
    <xf numFmtId="0" fontId="2" fillId="0" borderId="3" xfId="0" applyFont="1" applyBorder="1" applyAlignment="1">
      <alignment horizontal="left" indent="2"/>
    </xf>
    <xf numFmtId="1" fontId="2" fillId="0" borderId="3" xfId="0" applyNumberFormat="1" applyFont="1" applyBorder="1" applyAlignment="1" applyProtection="1">
      <alignment horizontal="right" indent="1"/>
      <protection hidden="1"/>
    </xf>
    <xf numFmtId="0" fontId="2" fillId="0" borderId="3" xfId="0" applyFont="1" applyBorder="1" applyAlignment="1">
      <alignment horizontal="left" indent="4"/>
    </xf>
    <xf numFmtId="0" fontId="2" fillId="0" borderId="3" xfId="0" applyFont="1" applyBorder="1" applyAlignment="1" applyProtection="1">
      <alignment horizontal="right" indent="1"/>
      <protection hidden="1"/>
    </xf>
    <xf numFmtId="0" fontId="2" fillId="0" borderId="5" xfId="0" applyFont="1" applyBorder="1" applyAlignment="1">
      <alignment horizontal="left" indent="4"/>
    </xf>
    <xf numFmtId="0" fontId="2" fillId="0" borderId="5" xfId="0" applyFont="1" applyBorder="1" applyAlignment="1">
      <alignment horizontal="left" indent="2"/>
    </xf>
    <xf numFmtId="0" fontId="2" fillId="0" borderId="23" xfId="0" applyFont="1" applyBorder="1" applyAlignment="1" applyProtection="1">
      <alignment horizontal="right" indent="1"/>
      <protection hidden="1"/>
    </xf>
    <xf numFmtId="0" fontId="5" fillId="3" borderId="24" xfId="0" applyFont="1" applyFill="1" applyBorder="1" applyAlignment="1">
      <alignment horizontal="center" vertical="center" wrapText="1"/>
    </xf>
    <xf numFmtId="0" fontId="5" fillId="3" borderId="25" xfId="0" applyFont="1" applyFill="1" applyBorder="1" applyAlignment="1">
      <alignment horizontal="center" vertical="center" wrapText="1"/>
    </xf>
    <xf numFmtId="0" fontId="5" fillId="3" borderId="26" xfId="0" applyFont="1" applyFill="1" applyBorder="1" applyAlignment="1">
      <alignment horizontal="center" vertical="center" wrapText="1"/>
    </xf>
    <xf numFmtId="0" fontId="6" fillId="0" borderId="27" xfId="0" applyFont="1" applyBorder="1" applyAlignment="1">
      <alignment horizontal="left" vertical="center" wrapText="1" indent="1"/>
    </xf>
    <xf numFmtId="0" fontId="6" fillId="0" borderId="4" xfId="0" applyFont="1" applyBorder="1" applyAlignment="1">
      <alignment horizontal="left" vertical="center" wrapText="1" indent="1"/>
    </xf>
    <xf numFmtId="1" fontId="2" fillId="0" borderId="7" xfId="0" applyNumberFormat="1" applyFont="1" applyBorder="1" applyAlignment="1" applyProtection="1">
      <alignment horizontal="right" vertical="center"/>
      <protection hidden="1"/>
    </xf>
    <xf numFmtId="1" fontId="2" fillId="0" borderId="8" xfId="0" applyNumberFormat="1" applyFont="1" applyBorder="1" applyAlignment="1" applyProtection="1">
      <alignment horizontal="right" vertical="center"/>
      <protection hidden="1"/>
    </xf>
    <xf numFmtId="1" fontId="2" fillId="0" borderId="28" xfId="0" applyNumberFormat="1" applyFont="1" applyBorder="1" applyAlignment="1" applyProtection="1">
      <alignment horizontal="right" vertical="center"/>
      <protection hidden="1"/>
    </xf>
    <xf numFmtId="1" fontId="2" fillId="0" borderId="9" xfId="0" applyNumberFormat="1" applyFont="1" applyBorder="1" applyAlignment="1" applyProtection="1">
      <alignment horizontal="right" vertical="center"/>
      <protection hidden="1"/>
    </xf>
    <xf numFmtId="1" fontId="2" fillId="0" borderId="10" xfId="0" applyNumberFormat="1" applyFont="1" applyBorder="1" applyAlignment="1" applyProtection="1">
      <alignment horizontal="right" vertical="center"/>
      <protection hidden="1"/>
    </xf>
    <xf numFmtId="1" fontId="2" fillId="0" borderId="6" xfId="0" applyNumberFormat="1" applyFont="1" applyBorder="1" applyAlignment="1" applyProtection="1">
      <alignment horizontal="right" vertical="center"/>
      <protection hidden="1"/>
    </xf>
    <xf numFmtId="0" fontId="6" fillId="0" borderId="29" xfId="0" applyFont="1" applyBorder="1" applyAlignment="1">
      <alignment horizontal="left" vertical="center" wrapText="1" indent="1"/>
    </xf>
    <xf numFmtId="0" fontId="6" fillId="0" borderId="30" xfId="0" applyFont="1" applyBorder="1" applyAlignment="1">
      <alignment horizontal="left" vertical="center" wrapText="1" indent="1"/>
    </xf>
    <xf numFmtId="1" fontId="2" fillId="0" borderId="31" xfId="0" applyNumberFormat="1" applyFont="1" applyBorder="1" applyAlignment="1" applyProtection="1">
      <alignment horizontal="right" vertical="center"/>
      <protection hidden="1"/>
    </xf>
    <xf numFmtId="1" fontId="2" fillId="0" borderId="32" xfId="0" applyNumberFormat="1" applyFont="1" applyBorder="1" applyAlignment="1" applyProtection="1">
      <alignment horizontal="right" vertical="center"/>
      <protection hidden="1"/>
    </xf>
    <xf numFmtId="1" fontId="2" fillId="0" borderId="33" xfId="0" applyNumberFormat="1" applyFont="1" applyBorder="1" applyAlignment="1" applyProtection="1">
      <alignment horizontal="right" vertical="center"/>
      <protection hidden="1"/>
    </xf>
    <xf numFmtId="0" fontId="5" fillId="5" borderId="24" xfId="0" applyFont="1" applyFill="1" applyBorder="1" applyAlignment="1">
      <alignment horizontal="center"/>
    </xf>
    <xf numFmtId="0" fontId="5" fillId="5" borderId="24" xfId="0" applyFont="1" applyFill="1" applyBorder="1" applyAlignment="1">
      <alignment horizontal="center" wrapText="1"/>
    </xf>
    <xf numFmtId="0" fontId="5" fillId="5" borderId="25" xfId="0" applyFont="1" applyFill="1" applyBorder="1" applyAlignment="1">
      <alignment horizontal="center" wrapText="1"/>
    </xf>
    <xf numFmtId="0" fontId="5" fillId="5" borderId="34" xfId="0" applyFont="1" applyFill="1" applyBorder="1" applyAlignment="1">
      <alignment horizontal="center" wrapText="1"/>
    </xf>
    <xf numFmtId="0" fontId="5" fillId="5" borderId="26" xfId="0" applyFont="1" applyFill="1" applyBorder="1" applyAlignment="1">
      <alignment horizontal="center" wrapText="1"/>
    </xf>
    <xf numFmtId="0" fontId="2" fillId="0" borderId="3" xfId="0" applyFont="1" applyBorder="1" applyAlignment="1">
      <alignment horizontal="left" indent="1"/>
    </xf>
    <xf numFmtId="0" fontId="2" fillId="0" borderId="2" xfId="0" applyFont="1" applyBorder="1" applyAlignment="1" applyProtection="1">
      <alignment horizontal="right" indent="1"/>
      <protection hidden="1"/>
    </xf>
    <xf numFmtId="0" fontId="2" fillId="0" borderId="0" xfId="0" applyFont="1" applyAlignment="1" applyProtection="1">
      <alignment horizontal="right" indent="1"/>
      <protection hidden="1"/>
    </xf>
    <xf numFmtId="0" fontId="2" fillId="0" borderId="6" xfId="0" applyFont="1" applyBorder="1" applyAlignment="1" applyProtection="1">
      <alignment horizontal="right" indent="1"/>
      <protection hidden="1"/>
    </xf>
    <xf numFmtId="0" fontId="2" fillId="4" borderId="2" xfId="0" applyFont="1" applyFill="1" applyBorder="1" applyAlignment="1">
      <alignment horizontal="left" indent="1"/>
    </xf>
    <xf numFmtId="0" fontId="2" fillId="4" borderId="0" xfId="0" applyFont="1" applyFill="1" applyAlignment="1">
      <alignment horizontal="left" indent="1"/>
    </xf>
    <xf numFmtId="0" fontId="2" fillId="4" borderId="6" xfId="0" applyFont="1" applyFill="1" applyBorder="1" applyAlignment="1">
      <alignment horizontal="left" indent="1"/>
    </xf>
    <xf numFmtId="0" fontId="2" fillId="4" borderId="3" xfId="0" applyFont="1" applyFill="1" applyBorder="1" applyAlignment="1" applyProtection="1">
      <alignment horizontal="right" indent="1"/>
      <protection hidden="1"/>
    </xf>
    <xf numFmtId="0" fontId="2" fillId="4" borderId="2" xfId="0" applyFont="1" applyFill="1" applyBorder="1" applyAlignment="1" applyProtection="1">
      <alignment horizontal="right" indent="1"/>
      <protection hidden="1"/>
    </xf>
    <xf numFmtId="0" fontId="2" fillId="4" borderId="0" xfId="0" applyFont="1" applyFill="1" applyAlignment="1" applyProtection="1">
      <alignment horizontal="right" indent="1"/>
      <protection hidden="1"/>
    </xf>
    <xf numFmtId="0" fontId="2" fillId="4" borderId="6" xfId="0" applyFont="1" applyFill="1" applyBorder="1" applyAlignment="1" applyProtection="1">
      <alignment horizontal="right" indent="1"/>
      <protection hidden="1"/>
    </xf>
    <xf numFmtId="0" fontId="2" fillId="0" borderId="3" xfId="0" applyFont="1" applyBorder="1" applyAlignment="1">
      <alignment horizontal="left" wrapText="1" indent="1"/>
    </xf>
    <xf numFmtId="0" fontId="2" fillId="4" borderId="5" xfId="0" applyFont="1" applyFill="1" applyBorder="1" applyAlignment="1">
      <alignment horizontal="left" indent="1"/>
    </xf>
    <xf numFmtId="0" fontId="2" fillId="4" borderId="5" xfId="0" applyFont="1" applyFill="1" applyBorder="1" applyAlignment="1" applyProtection="1">
      <alignment horizontal="right" indent="1"/>
      <protection hidden="1"/>
    </xf>
    <xf numFmtId="0" fontId="2" fillId="4" borderId="35" xfId="0" applyFont="1" applyFill="1" applyBorder="1" applyAlignment="1" applyProtection="1">
      <alignment horizontal="right" indent="1"/>
      <protection hidden="1"/>
    </xf>
    <xf numFmtId="0" fontId="2" fillId="4" borderId="36" xfId="0" applyFont="1" applyFill="1" applyBorder="1" applyAlignment="1" applyProtection="1">
      <alignment horizontal="right" indent="1"/>
      <protection hidden="1"/>
    </xf>
    <xf numFmtId="0" fontId="2" fillId="4" borderId="33" xfId="0" applyFont="1" applyFill="1" applyBorder="1" applyAlignment="1" applyProtection="1">
      <alignment horizontal="right" indent="1"/>
      <protection hidden="1"/>
    </xf>
    <xf numFmtId="0" fontId="2" fillId="0" borderId="11" xfId="0" applyFont="1" applyBorder="1" applyAlignment="1">
      <alignment horizontal="left" wrapText="1"/>
    </xf>
    <xf numFmtId="0" fontId="2" fillId="0" borderId="19" xfId="0" applyFont="1" applyBorder="1" applyAlignment="1">
      <alignment horizontal="left" wrapText="1"/>
    </xf>
    <xf numFmtId="0" fontId="2" fillId="0" borderId="19" xfId="0" applyFont="1" applyBorder="1" applyAlignment="1" applyProtection="1">
      <alignment horizontal="left" vertical="center"/>
      <protection locked="0"/>
    </xf>
    <xf numFmtId="0" fontId="2" fillId="0" borderId="37" xfId="0" applyFont="1" applyBorder="1" applyAlignment="1" applyProtection="1">
      <alignment horizontal="left" vertical="center"/>
      <protection locked="0"/>
    </xf>
    <xf numFmtId="0" fontId="2" fillId="4" borderId="15" xfId="0" applyFont="1" applyFill="1" applyBorder="1" applyAlignment="1">
      <alignment horizontal="left" vertical="center" wrapText="1"/>
    </xf>
    <xf numFmtId="0" fontId="2" fillId="4" borderId="22" xfId="0" applyFont="1" applyFill="1" applyBorder="1" applyAlignment="1">
      <alignment horizontal="left" vertical="center" wrapText="1"/>
    </xf>
    <xf numFmtId="0" fontId="2" fillId="4" borderId="22" xfId="0" applyFont="1" applyFill="1" applyBorder="1" applyAlignment="1" applyProtection="1">
      <alignment horizontal="center" vertical="center" wrapText="1"/>
      <protection locked="0"/>
    </xf>
    <xf numFmtId="0" fontId="2" fillId="4" borderId="38" xfId="0" applyFont="1" applyFill="1" applyBorder="1" applyAlignment="1" applyProtection="1">
      <alignment horizontal="center" vertical="center" wrapText="1"/>
      <protection locked="0"/>
    </xf>
    <xf numFmtId="0" fontId="4" fillId="0" borderId="39" xfId="0" applyFont="1" applyBorder="1" applyAlignment="1">
      <alignment horizontal="left" wrapText="1"/>
    </xf>
    <xf numFmtId="0" fontId="4" fillId="0" borderId="13" xfId="0" applyFont="1" applyBorder="1" applyAlignment="1">
      <alignment horizontal="left" wrapText="1"/>
    </xf>
    <xf numFmtId="0" fontId="4" fillId="0" borderId="14" xfId="0" applyFont="1" applyBorder="1" applyAlignment="1">
      <alignment horizontal="left" wrapText="1"/>
    </xf>
    <xf numFmtId="0" fontId="4" fillId="0" borderId="40" xfId="0" applyFont="1" applyBorder="1" applyAlignment="1">
      <alignment horizontal="left" wrapText="1"/>
    </xf>
    <xf numFmtId="0" fontId="4" fillId="0" borderId="0" xfId="0" applyFont="1" applyAlignment="1">
      <alignment horizontal="left" wrapText="1"/>
    </xf>
    <xf numFmtId="0" fontId="4" fillId="0" borderId="21" xfId="0" applyFont="1" applyBorder="1" applyAlignment="1">
      <alignment horizontal="left" wrapText="1"/>
    </xf>
  </cellXfs>
  <cellStyles count="2">
    <cellStyle name="Bad" xfId="1" builtinId="27"/>
    <cellStyle name="Normal" xfId="0" builtinId="0"/>
  </cellStyles>
  <dxfs count="22"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family val="2"/>
        <scheme val="none"/>
      </font>
      <alignment horizontal="left" vertical="center" textRotation="0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family val="2"/>
        <scheme val="none"/>
      </font>
      <numFmt numFmtId="0" formatCode="General"/>
      <alignment horizontal="left" vertical="center" textRotation="0" wrapText="0" indent="0" justifyLastLine="0" shrinkToFit="0" readingOrder="0"/>
      <protection locked="1" hidden="1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family val="2"/>
        <scheme val="none"/>
      </font>
      <alignment horizontal="left" vertical="center" textRotation="0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family val="2"/>
        <scheme val="none"/>
      </font>
      <alignment horizontal="left" vertical="center" textRotation="0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family val="2"/>
        <scheme val="none"/>
      </font>
      <alignment horizontal="left" vertical="center" textRotation="0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family val="2"/>
        <scheme val="none"/>
      </font>
      <alignment horizontal="left" vertical="center" textRotation="0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10"/>
        <color theme="1"/>
        <name val="Arial"/>
        <family val="2"/>
        <scheme val="none"/>
      </font>
      <alignment horizontal="left" vertical="center" textRotation="0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family val="2"/>
        <scheme val="none"/>
      </font>
      <alignment horizontal="left" vertical="center" textRotation="0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family val="2"/>
        <scheme val="none"/>
      </font>
      <alignment horizontal="left" vertical="center" textRotation="0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family val="2"/>
        <scheme val="none"/>
      </font>
      <alignment horizontal="left" vertical="center" textRotation="0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family val="2"/>
        <scheme val="none"/>
      </font>
      <alignment horizontal="left" vertical="center" textRotation="0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family val="2"/>
        <scheme val="none"/>
      </font>
      <alignment horizontal="left" vertical="center" textRotation="0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family val="2"/>
        <scheme val="none"/>
      </font>
      <alignment horizontal="left" vertical="center" textRotation="0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family val="2"/>
        <scheme val="none"/>
      </font>
      <alignment horizontal="left" vertical="center" textRotation="0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family val="2"/>
        <scheme val="none"/>
      </font>
      <alignment horizontal="left" vertical="center" textRotation="0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family val="2"/>
        <scheme val="none"/>
      </font>
      <alignment horizontal="left" vertical="center" textRotation="0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family val="2"/>
        <scheme val="none"/>
      </font>
      <alignment horizontal="left" vertical="center" textRotation="0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family val="2"/>
        <scheme val="none"/>
      </font>
      <alignment horizontal="left" vertical="center" textRotation="0" indent="0" justifyLastLine="0" shrinkToFit="0" readingOrder="0"/>
      <protection locked="0" hidden="0"/>
    </dxf>
    <dxf>
      <border outline="0">
        <top style="medium">
          <color auto="1"/>
        </top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family val="2"/>
        <scheme val="none"/>
      </font>
      <alignment horizontal="left" vertical="center" textRotation="0" indent="0" justifyLastLine="0" shrinkToFit="0" readingOrder="0"/>
    </dxf>
    <dxf>
      <border outline="0">
        <bottom style="medium">
          <color auto="1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family val="2"/>
        <scheme val="none"/>
      </font>
      <fill>
        <patternFill patternType="none">
          <fgColor indexed="64"/>
          <bgColor indexed="65"/>
        </patternFill>
      </fill>
      <alignment horizontal="center" vertical="center" textRotation="0" wrapText="1" indent="0" justifyLastLine="0" shrinkToFit="0" readingOrder="0"/>
      <border diagonalUp="0" diagonalDown="0" outline="0">
        <left style="medium">
          <color auto="1"/>
        </left>
        <right style="medium">
          <color auto="1"/>
        </right>
        <top/>
        <bottom/>
      </border>
    </dxf>
  </dxfs>
  <tableStyles count="0" defaultTableStyle="TableStyleMedium2" defaultPivotStyle="PivotStyleLight16"/>
  <colors>
    <mruColors>
      <color rgb="FFFFC1C1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theme" Target="theme/theme1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9" Type="http://schemas.openxmlformats.org/officeDocument/2006/relationships/customXml" Target="../customXml/item3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2978D706-30BB-46FC-90FC-89C2F6501816}" name="Table1" displayName="Table1" ref="A1:R501" totalsRowShown="0" headerRowDxfId="21" dataDxfId="19" headerRowBorderDxfId="20" tableBorderDxfId="18">
  <autoFilter ref="A1:R501" xr:uid="{2978D706-30BB-46FC-90FC-89C2F6501816}"/>
  <tableColumns count="18">
    <tableColumn id="1" xr3:uid="{1596C423-3716-49E3-8DE2-09919FD35899}" name="Street Address" dataDxfId="17"/>
    <tableColumn id="2" xr3:uid="{431FB9CB-410E-47A3-BFF8-9F9B8422E388}" name="Town" dataDxfId="16"/>
    <tableColumn id="3" xr3:uid="{EF0EFCBB-2492-4729-A878-AB407B892B07}" name="Zip Code" dataDxfId="15"/>
    <tableColumn id="4" xr3:uid="{F53CA087-8E82-4355-B2AD-2B427C4B536A}" name="Lead Gooseneck, Pigtail or Connector Currently Present?" dataDxfId="14"/>
    <tableColumn id="5" xr3:uid="{41E5AB6C-B2CA-49FD-A97B-DBAF524D0E20}" name="Current Public Side SL Material ⓘ" dataDxfId="13"/>
    <tableColumn id="6" xr3:uid="{BBE0FEEC-DEAA-435E-961F-35FEBB130BFC}" name="Was Public SL Material Ever Previously Lead?" dataDxfId="12"/>
    <tableColumn id="7" xr3:uid="{03466738-DF7A-4FC3-B98E-9F3A4F3F282A}" name="Public SL Material Verification Method ⓘ" dataDxfId="11"/>
    <tableColumn id="8" xr3:uid="{EA7FF44F-9451-4542-9722-38C005818E36}" name="Public SL Installation or Replacement Date" dataDxfId="10"/>
    <tableColumn id="9" xr3:uid="{D558A298-0165-47ED-B1F6-9F0B8108441D}" name="Public SL Size" dataDxfId="9"/>
    <tableColumn id="10" xr3:uid="{DE6A405E-C027-4FCF-AEC7-6E6165CEE525}" name="Customer SL Material ⓘ" dataDxfId="8"/>
    <tableColumn id="11" xr3:uid="{5119E336-AF58-4C66-8818-BBE88DC60C0F}" name="Customer SL Material Verification Method ⓘ" dataDxfId="7"/>
    <tableColumn id="12" xr3:uid="{942A6896-74C3-4DDF-A9B4-FEA022396B82}" name="Lead Solder Present?" dataDxfId="6"/>
    <tableColumn id="13" xr3:uid="{A0703391-70C1-4ADD-9BF5-A02D9386B4A2}" name="Building Type" dataDxfId="5"/>
    <tableColumn id="14" xr3:uid="{293EAC22-DC81-403E-9A0D-885FB1FD5CC6}" name="POU or POE Treatment Present? ⓘ" dataDxfId="4"/>
    <tableColumn id="15" xr3:uid="{B2DFD9C7-C1A0-4F02-BB3C-48EC95D534E9}" name="Customer SL Installation or Replacement Date" dataDxfId="3"/>
    <tableColumn id="16" xr3:uid="{E41B07FB-6D35-4230-A8CC-1A1AFA7DC6D1}" name="Customer SL Size" dataDxfId="2"/>
    <tableColumn id="17" xr3:uid="{2868D76E-5547-4541-B47C-4B1580020944}" name="SL Category ⓘ" dataDxfId="1">
      <calculatedColumnFormula>IF(OR(Table1[[#This Row],[Current Public Side SL Material ⓘ]]="",Table1[[#This Row],[Was Public SL Material Ever Previously Lead?]]="",Table1[[#This Row],[Customer SL Material ⓘ]]=""),"",IF(OR(LEFT(Table1[[#This Row],[Current Public Side SL Material ⓘ]],4)="Lead",LEFT(Table1[[#This Row],[Customer SL Material ⓘ]],4)="Lead"),"Lead",IF(LEFT(Table1[[#This Row],[Current Public Side SL Material ⓘ]],1)="U",(IF(LEFT(Table1[[#This Row],[Customer SL Material ⓘ]],1)="G","GSLRR","Unknown")),(IF(LEFT(Table1[[#This Row],[Customer SL Material ⓘ]],1)="G",(IF(Table1[[#This Row],[Was Public SL Material Ever Previously Lead?]]="No","Non-Lead","GSLRR")),IF(LEFT(Table1[[#This Row],[Customer SL Material ⓘ]],1)="U","Unknown","Non-Lead"))))))</calculatedColumnFormula>
    </tableColumn>
    <tableColumn id="18" xr3:uid="{B2CF598B-FFD4-4135-96B0-36BEFC34C630}" name="Note" dataDxfId="0"/>
  </tableColumns>
  <tableStyleInfo name="TableStyleMedium11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CD10751-5A6A-4319-ADA1-C28C67FF723A}">
  <sheetPr codeName="Sheet2"/>
  <dimension ref="A1:R503"/>
  <sheetViews>
    <sheetView zoomScaleNormal="100" workbookViewId="0">
      <pane ySplit="1" topLeftCell="A2" activePane="bottomLeft" state="frozen"/>
      <selection activeCell="G1" sqref="G1"/>
      <selection pane="bottomLeft" activeCell="H2" sqref="H2"/>
    </sheetView>
  </sheetViews>
  <sheetFormatPr defaultColWidth="9.140625" defaultRowHeight="0" customHeight="1" zeroHeight="1" x14ac:dyDescent="0.25"/>
  <cols>
    <col min="1" max="1" width="35.7109375" style="14" customWidth="1"/>
    <col min="2" max="2" width="23.85546875" style="14" customWidth="1"/>
    <col min="3" max="3" width="9" style="14" customWidth="1"/>
    <col min="4" max="4" width="22.28515625" style="14" customWidth="1"/>
    <col min="5" max="5" width="30.85546875" style="14" customWidth="1"/>
    <col min="6" max="6" width="16.42578125" style="14" customWidth="1"/>
    <col min="7" max="7" width="29.7109375" style="14" customWidth="1"/>
    <col min="8" max="8" width="14.42578125" style="14" customWidth="1"/>
    <col min="9" max="9" width="12.42578125" style="14" customWidth="1"/>
    <col min="10" max="10" width="31" customWidth="1"/>
    <col min="11" max="11" width="45.85546875" style="14" customWidth="1"/>
    <col min="12" max="12" width="14.140625" style="14" customWidth="1"/>
    <col min="13" max="13" width="20" style="14" customWidth="1"/>
    <col min="14" max="14" width="15.42578125" style="14" customWidth="1"/>
    <col min="15" max="15" width="14.85546875" style="14" customWidth="1"/>
    <col min="16" max="16" width="13.28515625" style="14" customWidth="1"/>
    <col min="17" max="17" width="16.85546875" style="15" customWidth="1"/>
    <col min="18" max="18" width="28.42578125" style="14" customWidth="1"/>
    <col min="19" max="16384" width="9.140625" style="16"/>
  </cols>
  <sheetData>
    <row r="1" spans="1:18" s="26" customFormat="1" ht="65.45" customHeight="1" x14ac:dyDescent="0.25">
      <c r="A1" s="21" t="s">
        <v>18</v>
      </c>
      <c r="B1" s="21" t="s">
        <v>19</v>
      </c>
      <c r="C1" s="21" t="s">
        <v>20</v>
      </c>
      <c r="D1" s="22" t="s">
        <v>0</v>
      </c>
      <c r="E1" s="23" t="s">
        <v>21</v>
      </c>
      <c r="F1" s="23" t="s">
        <v>1</v>
      </c>
      <c r="G1" s="23" t="s">
        <v>22</v>
      </c>
      <c r="H1" s="24" t="s">
        <v>23</v>
      </c>
      <c r="I1" s="24" t="s">
        <v>2</v>
      </c>
      <c r="J1" s="23" t="s">
        <v>24</v>
      </c>
      <c r="K1" s="23" t="s">
        <v>25</v>
      </c>
      <c r="L1" s="24" t="s">
        <v>11</v>
      </c>
      <c r="M1" s="24" t="s">
        <v>12</v>
      </c>
      <c r="N1" s="24" t="s">
        <v>26</v>
      </c>
      <c r="O1" s="24" t="s">
        <v>27</v>
      </c>
      <c r="P1" s="24" t="s">
        <v>13</v>
      </c>
      <c r="Q1" s="21" t="s">
        <v>28</v>
      </c>
      <c r="R1" s="25" t="s">
        <v>29</v>
      </c>
    </row>
    <row r="2" spans="1:18" ht="17.25" customHeight="1" x14ac:dyDescent="0.25">
      <c r="A2" s="14" t="s">
        <v>67</v>
      </c>
      <c r="B2" s="14" t="s">
        <v>66</v>
      </c>
      <c r="C2" s="14">
        <v>14820</v>
      </c>
      <c r="D2" s="14" t="s">
        <v>4</v>
      </c>
      <c r="E2" s="14" t="s">
        <v>5</v>
      </c>
      <c r="F2" s="14" t="s">
        <v>4</v>
      </c>
      <c r="G2" s="14" t="s">
        <v>6</v>
      </c>
      <c r="H2" s="14">
        <v>1957</v>
      </c>
      <c r="I2" s="14" t="s">
        <v>68</v>
      </c>
      <c r="J2" s="14" t="s">
        <v>5</v>
      </c>
      <c r="K2" s="14" t="s">
        <v>6</v>
      </c>
      <c r="L2" s="14" t="s">
        <v>7</v>
      </c>
      <c r="M2" s="14" t="s">
        <v>14</v>
      </c>
      <c r="N2" s="14" t="s">
        <v>3</v>
      </c>
      <c r="P2" s="14" t="s">
        <v>68</v>
      </c>
      <c r="Q2" s="15" t="str">
        <f>IF(OR(Table1[[#This Row],[Current Public Side SL Material ⓘ]]="",Table1[[#This Row],[Was Public SL Material Ever Previously Lead?]]="",Table1[[#This Row],[Customer SL Material ⓘ]]=""),"",IF(OR(LEFT(Table1[[#This Row],[Current Public Side SL Material ⓘ]],4)="Lead",LEFT(Table1[[#This Row],[Customer SL Material ⓘ]],4)="Lead"),"Lead",IF(LEFT(Table1[[#This Row],[Current Public Side SL Material ⓘ]],1)="U",(IF(LEFT(Table1[[#This Row],[Customer SL Material ⓘ]],1)="G","GSLRR","Unknown")),(IF(LEFT(Table1[[#This Row],[Customer SL Material ⓘ]],1)="G",(IF(Table1[[#This Row],[Was Public SL Material Ever Previously Lead?]]="No","Non-Lead","GSLRR")),IF(LEFT(Table1[[#This Row],[Customer SL Material ⓘ]],1)="U","Unknown","Non-Lead"))))))</f>
        <v>Non-Lead</v>
      </c>
    </row>
    <row r="3" spans="1:18" ht="17.25" customHeight="1" x14ac:dyDescent="0.25">
      <c r="J3" s="14"/>
      <c r="Q3" s="15" t="str">
        <f>IF(OR(Table1[[#This Row],[Current Public Side SL Material ⓘ]]="",Table1[[#This Row],[Was Public SL Material Ever Previously Lead?]]="",Table1[[#This Row],[Customer SL Material ⓘ]]=""),"",IF(OR(LEFT(Table1[[#This Row],[Current Public Side SL Material ⓘ]],4)="Lead",LEFT(Table1[[#This Row],[Customer SL Material ⓘ]],4)="Lead"),"Lead",IF(LEFT(Table1[[#This Row],[Current Public Side SL Material ⓘ]],1)="U",(IF(LEFT(Table1[[#This Row],[Customer SL Material ⓘ]],1)="G","GSLRR","Unknown")),(IF(LEFT(Table1[[#This Row],[Customer SL Material ⓘ]],1)="G",(IF(Table1[[#This Row],[Was Public SL Material Ever Previously Lead?]]="No","Non-Lead","GSLRR")),IF(LEFT(Table1[[#This Row],[Customer SL Material ⓘ]],1)="U","Unknown","Non-Lead"))))))</f>
        <v/>
      </c>
    </row>
    <row r="4" spans="1:18" ht="17.25" customHeight="1" x14ac:dyDescent="0.25">
      <c r="J4" s="14"/>
      <c r="Q4" s="15" t="str">
        <f>IF(OR(Table1[[#This Row],[Current Public Side SL Material ⓘ]]="",Table1[[#This Row],[Was Public SL Material Ever Previously Lead?]]="",Table1[[#This Row],[Customer SL Material ⓘ]]=""),"",IF(OR(LEFT(Table1[[#This Row],[Current Public Side SL Material ⓘ]],4)="Lead",LEFT(Table1[[#This Row],[Customer SL Material ⓘ]],4)="Lead"),"Lead",IF(LEFT(Table1[[#This Row],[Current Public Side SL Material ⓘ]],1)="U",(IF(LEFT(Table1[[#This Row],[Customer SL Material ⓘ]],1)="G","GSLRR","Unknown")),(IF(LEFT(Table1[[#This Row],[Customer SL Material ⓘ]],1)="G",(IF(Table1[[#This Row],[Was Public SL Material Ever Previously Lead?]]="No","Non-Lead","GSLRR")),IF(LEFT(Table1[[#This Row],[Customer SL Material ⓘ]],1)="U","Unknown","Non-Lead"))))))</f>
        <v/>
      </c>
    </row>
    <row r="5" spans="1:18" s="20" customFormat="1" ht="17.25" customHeight="1" x14ac:dyDescent="0.25">
      <c r="A5" s="14"/>
      <c r="B5" s="14"/>
      <c r="C5" s="14"/>
      <c r="D5" s="14"/>
      <c r="E5" s="14"/>
      <c r="F5" s="14"/>
      <c r="G5" s="14"/>
      <c r="H5" s="14"/>
      <c r="I5" s="14"/>
      <c r="J5" s="14"/>
      <c r="K5" s="14"/>
      <c r="L5" s="17"/>
      <c r="M5" s="17"/>
      <c r="N5" s="17"/>
      <c r="O5" s="17"/>
      <c r="P5" s="17"/>
      <c r="Q5" s="19" t="str">
        <f>IF(OR(Table1[[#This Row],[Current Public Side SL Material ⓘ]]="",Table1[[#This Row],[Was Public SL Material Ever Previously Lead?]]="",Table1[[#This Row],[Customer SL Material ⓘ]]=""),"",IF(OR(LEFT(Table1[[#This Row],[Current Public Side SL Material ⓘ]],4)="Lead",LEFT(Table1[[#This Row],[Customer SL Material ⓘ]],4)="Lead"),"Lead",IF(LEFT(Table1[[#This Row],[Current Public Side SL Material ⓘ]],1)="U",(IF(LEFT(Table1[[#This Row],[Customer SL Material ⓘ]],1)="G","GSLRR","Unknown")),(IF(LEFT(Table1[[#This Row],[Customer SL Material ⓘ]],1)="G",(IF(Table1[[#This Row],[Was Public SL Material Ever Previously Lead?]]="No","Non-Lead","GSLRR")),IF(LEFT(Table1[[#This Row],[Customer SL Material ⓘ]],1)="U","Unknown","Non-Lead"))))))</f>
        <v/>
      </c>
      <c r="R5" s="17"/>
    </row>
    <row r="6" spans="1:18" ht="17.25" customHeight="1" x14ac:dyDescent="0.25">
      <c r="J6" s="14"/>
      <c r="Q6" s="15" t="str">
        <f>IF(OR(Table1[[#This Row],[Current Public Side SL Material ⓘ]]="",Table1[[#This Row],[Was Public SL Material Ever Previously Lead?]]="",Table1[[#This Row],[Customer SL Material ⓘ]]=""),"",IF(OR(LEFT(Table1[[#This Row],[Current Public Side SL Material ⓘ]],4)="Lead",LEFT(Table1[[#This Row],[Customer SL Material ⓘ]],4)="Lead"),"Lead",IF(LEFT(Table1[[#This Row],[Current Public Side SL Material ⓘ]],1)="U",(IF(LEFT(Table1[[#This Row],[Customer SL Material ⓘ]],1)="G","GSLRR","Unknown")),(IF(LEFT(Table1[[#This Row],[Customer SL Material ⓘ]],1)="G",(IF(Table1[[#This Row],[Was Public SL Material Ever Previously Lead?]]="No","Non-Lead","GSLRR")),IF(LEFT(Table1[[#This Row],[Customer SL Material ⓘ]],1)="U","Unknown","Non-Lead"))))))</f>
        <v/>
      </c>
    </row>
    <row r="7" spans="1:18" ht="17.25" customHeight="1" x14ac:dyDescent="0.25">
      <c r="J7" s="14"/>
      <c r="Q7" s="15" t="str">
        <f>IF(OR(Table1[[#This Row],[Current Public Side SL Material ⓘ]]="",Table1[[#This Row],[Was Public SL Material Ever Previously Lead?]]="",Table1[[#This Row],[Customer SL Material ⓘ]]=""),"",IF(OR(LEFT(Table1[[#This Row],[Current Public Side SL Material ⓘ]],4)="Lead",LEFT(Table1[[#This Row],[Customer SL Material ⓘ]],4)="Lead"),"Lead",IF(LEFT(Table1[[#This Row],[Current Public Side SL Material ⓘ]],1)="U",(IF(LEFT(Table1[[#This Row],[Customer SL Material ⓘ]],1)="G","GSLRR","Unknown")),(IF(LEFT(Table1[[#This Row],[Customer SL Material ⓘ]],1)="G",(IF(Table1[[#This Row],[Was Public SL Material Ever Previously Lead?]]="No","Non-Lead","GSLRR")),IF(LEFT(Table1[[#This Row],[Customer SL Material ⓘ]],1)="U","Unknown","Non-Lead"))))))</f>
        <v/>
      </c>
    </row>
    <row r="8" spans="1:18" ht="17.25" customHeight="1" x14ac:dyDescent="0.25">
      <c r="B8" s="17"/>
      <c r="C8" s="17"/>
      <c r="J8" s="14"/>
      <c r="Q8" s="15" t="str">
        <f>IF(OR(Table1[[#This Row],[Current Public Side SL Material ⓘ]]="",Table1[[#This Row],[Was Public SL Material Ever Previously Lead?]]="",Table1[[#This Row],[Customer SL Material ⓘ]]=""),"",IF(OR(LEFT(Table1[[#This Row],[Current Public Side SL Material ⓘ]],4)="Lead",LEFT(Table1[[#This Row],[Customer SL Material ⓘ]],4)="Lead"),"Lead",IF(LEFT(Table1[[#This Row],[Current Public Side SL Material ⓘ]],1)="U",(IF(LEFT(Table1[[#This Row],[Customer SL Material ⓘ]],1)="G","GSLRR","Unknown")),(IF(LEFT(Table1[[#This Row],[Customer SL Material ⓘ]],1)="G",(IF(Table1[[#This Row],[Was Public SL Material Ever Previously Lead?]]="No","Non-Lead","GSLRR")),IF(LEFT(Table1[[#This Row],[Customer SL Material ⓘ]],1)="U","Unknown","Non-Lead"))))))</f>
        <v/>
      </c>
    </row>
    <row r="9" spans="1:18" ht="17.25" customHeight="1" x14ac:dyDescent="0.25">
      <c r="A9" s="17"/>
      <c r="B9" s="17"/>
      <c r="C9" s="17"/>
      <c r="J9" s="14"/>
      <c r="Q9" s="15" t="str">
        <f>IF(OR(Table1[[#This Row],[Current Public Side SL Material ⓘ]]="",Table1[[#This Row],[Was Public SL Material Ever Previously Lead?]]="",Table1[[#This Row],[Customer SL Material ⓘ]]=""),"",IF(OR(LEFT(Table1[[#This Row],[Current Public Side SL Material ⓘ]],4)="Lead",LEFT(Table1[[#This Row],[Customer SL Material ⓘ]],4)="Lead"),"Lead",IF(LEFT(Table1[[#This Row],[Current Public Side SL Material ⓘ]],1)="U",(IF(LEFT(Table1[[#This Row],[Customer SL Material ⓘ]],1)="G","GSLRR","Unknown")),(IF(LEFT(Table1[[#This Row],[Customer SL Material ⓘ]],1)="G",(IF(Table1[[#This Row],[Was Public SL Material Ever Previously Lead?]]="No","Non-Lead","GSLRR")),IF(LEFT(Table1[[#This Row],[Customer SL Material ⓘ]],1)="U","Unknown","Non-Lead"))))))</f>
        <v/>
      </c>
    </row>
    <row r="10" spans="1:18" ht="17.25" customHeight="1" x14ac:dyDescent="0.25">
      <c r="B10" s="17"/>
      <c r="C10" s="17"/>
      <c r="J10" s="14"/>
      <c r="O10" s="17"/>
      <c r="Q10" s="15" t="str">
        <f>IF(OR(Table1[[#This Row],[Current Public Side SL Material ⓘ]]="",Table1[[#This Row],[Was Public SL Material Ever Previously Lead?]]="",Table1[[#This Row],[Customer SL Material ⓘ]]=""),"",IF(OR(LEFT(Table1[[#This Row],[Current Public Side SL Material ⓘ]],4)="Lead",LEFT(Table1[[#This Row],[Customer SL Material ⓘ]],4)="Lead"),"Lead",IF(LEFT(Table1[[#This Row],[Current Public Side SL Material ⓘ]],1)="U",(IF(LEFT(Table1[[#This Row],[Customer SL Material ⓘ]],1)="G","GSLRR","Unknown")),(IF(LEFT(Table1[[#This Row],[Customer SL Material ⓘ]],1)="G",(IF(Table1[[#This Row],[Was Public SL Material Ever Previously Lead?]]="No","Non-Lead","GSLRR")),IF(LEFT(Table1[[#This Row],[Customer SL Material ⓘ]],1)="U","Unknown","Non-Lead"))))))</f>
        <v/>
      </c>
    </row>
    <row r="11" spans="1:18" ht="17.25" customHeight="1" x14ac:dyDescent="0.25">
      <c r="B11" s="17"/>
      <c r="C11" s="17"/>
      <c r="J11" s="14"/>
      <c r="Q11" s="15" t="str">
        <f>IF(OR(Table1[[#This Row],[Current Public Side SL Material ⓘ]]="",Table1[[#This Row],[Was Public SL Material Ever Previously Lead?]]="",Table1[[#This Row],[Customer SL Material ⓘ]]=""),"",IF(OR(LEFT(Table1[[#This Row],[Current Public Side SL Material ⓘ]],4)="Lead",LEFT(Table1[[#This Row],[Customer SL Material ⓘ]],4)="Lead"),"Lead",IF(LEFT(Table1[[#This Row],[Current Public Side SL Material ⓘ]],1)="U",(IF(LEFT(Table1[[#This Row],[Customer SL Material ⓘ]],1)="G","GSLRR","Unknown")),(IF(LEFT(Table1[[#This Row],[Customer SL Material ⓘ]],1)="G",(IF(Table1[[#This Row],[Was Public SL Material Ever Previously Lead?]]="No","Non-Lead","GSLRR")),IF(LEFT(Table1[[#This Row],[Customer SL Material ⓘ]],1)="U","Unknown","Non-Lead"))))))</f>
        <v/>
      </c>
    </row>
    <row r="12" spans="1:18" ht="17.25" customHeight="1" x14ac:dyDescent="0.25">
      <c r="B12" s="17"/>
      <c r="C12" s="17"/>
      <c r="J12" s="14"/>
      <c r="Q12" s="15" t="str">
        <f>IF(OR(Table1[[#This Row],[Current Public Side SL Material ⓘ]]="",Table1[[#This Row],[Was Public SL Material Ever Previously Lead?]]="",Table1[[#This Row],[Customer SL Material ⓘ]]=""),"",IF(OR(LEFT(Table1[[#This Row],[Current Public Side SL Material ⓘ]],4)="Lead",LEFT(Table1[[#This Row],[Customer SL Material ⓘ]],4)="Lead"),"Lead",IF(LEFT(Table1[[#This Row],[Current Public Side SL Material ⓘ]],1)="U",(IF(LEFT(Table1[[#This Row],[Customer SL Material ⓘ]],1)="G","GSLRR","Unknown")),(IF(LEFT(Table1[[#This Row],[Customer SL Material ⓘ]],1)="G",(IF(Table1[[#This Row],[Was Public SL Material Ever Previously Lead?]]="No","Non-Lead","GSLRR")),IF(LEFT(Table1[[#This Row],[Customer SL Material ⓘ]],1)="U","Unknown","Non-Lead"))))))</f>
        <v/>
      </c>
    </row>
    <row r="13" spans="1:18" ht="17.25" customHeight="1" x14ac:dyDescent="0.25">
      <c r="A13" s="17"/>
      <c r="B13" s="17"/>
      <c r="C13" s="17"/>
      <c r="E13" s="18"/>
      <c r="J13" s="18"/>
      <c r="Q13" s="15" t="str">
        <f>IF(OR(Table1[[#This Row],[Current Public Side SL Material ⓘ]]="",Table1[[#This Row],[Was Public SL Material Ever Previously Lead?]]="",Table1[[#This Row],[Customer SL Material ⓘ]]=""),"",IF(OR(LEFT(Table1[[#This Row],[Current Public Side SL Material ⓘ]],4)="Lead",LEFT(Table1[[#This Row],[Customer SL Material ⓘ]],4)="Lead"),"Lead",IF(LEFT(Table1[[#This Row],[Current Public Side SL Material ⓘ]],1)="U",(IF(LEFT(Table1[[#This Row],[Customer SL Material ⓘ]],1)="G","GSLRR","Unknown")),(IF(LEFT(Table1[[#This Row],[Customer SL Material ⓘ]],1)="G",(IF(Table1[[#This Row],[Was Public SL Material Ever Previously Lead?]]="No","Non-Lead","GSLRR")),IF(LEFT(Table1[[#This Row],[Customer SL Material ⓘ]],1)="U","Unknown","Non-Lead"))))))</f>
        <v/>
      </c>
    </row>
    <row r="14" spans="1:18" ht="17.25" customHeight="1" x14ac:dyDescent="0.25">
      <c r="B14" s="17"/>
      <c r="C14" s="17"/>
      <c r="J14" s="14"/>
      <c r="Q14" s="15" t="str">
        <f>IF(OR(Table1[[#This Row],[Current Public Side SL Material ⓘ]]="",Table1[[#This Row],[Was Public SL Material Ever Previously Lead?]]="",Table1[[#This Row],[Customer SL Material ⓘ]]=""),"",IF(OR(LEFT(Table1[[#This Row],[Current Public Side SL Material ⓘ]],4)="Lead",LEFT(Table1[[#This Row],[Customer SL Material ⓘ]],4)="Lead"),"Lead",IF(LEFT(Table1[[#This Row],[Current Public Side SL Material ⓘ]],1)="U",(IF(LEFT(Table1[[#This Row],[Customer SL Material ⓘ]],1)="G","GSLRR","Unknown")),(IF(LEFT(Table1[[#This Row],[Customer SL Material ⓘ]],1)="G",(IF(Table1[[#This Row],[Was Public SL Material Ever Previously Lead?]]="No","Non-Lead","GSLRR")),IF(LEFT(Table1[[#This Row],[Customer SL Material ⓘ]],1)="U","Unknown","Non-Lead"))))))</f>
        <v/>
      </c>
    </row>
    <row r="15" spans="1:18" ht="17.25" customHeight="1" x14ac:dyDescent="0.25">
      <c r="B15" s="17"/>
      <c r="C15" s="17"/>
      <c r="J15" s="14"/>
      <c r="O15" s="17"/>
      <c r="Q15" s="15" t="str">
        <f>IF(OR(Table1[[#This Row],[Current Public Side SL Material ⓘ]]="",Table1[[#This Row],[Was Public SL Material Ever Previously Lead?]]="",Table1[[#This Row],[Customer SL Material ⓘ]]=""),"",IF(OR(LEFT(Table1[[#This Row],[Current Public Side SL Material ⓘ]],4)="Lead",LEFT(Table1[[#This Row],[Customer SL Material ⓘ]],4)="Lead"),"Lead",IF(LEFT(Table1[[#This Row],[Current Public Side SL Material ⓘ]],1)="U",(IF(LEFT(Table1[[#This Row],[Customer SL Material ⓘ]],1)="G","GSLRR","Unknown")),(IF(LEFT(Table1[[#This Row],[Customer SL Material ⓘ]],1)="G",(IF(Table1[[#This Row],[Was Public SL Material Ever Previously Lead?]]="No","Non-Lead","GSLRR")),IF(LEFT(Table1[[#This Row],[Customer SL Material ⓘ]],1)="U","Unknown","Non-Lead"))))))</f>
        <v/>
      </c>
    </row>
    <row r="16" spans="1:18" ht="17.25" customHeight="1" x14ac:dyDescent="0.25">
      <c r="B16" s="17"/>
      <c r="C16" s="17"/>
      <c r="J16" s="14"/>
      <c r="Q16" s="15" t="str">
        <f>IF(OR(Table1[[#This Row],[Current Public Side SL Material ⓘ]]="",Table1[[#This Row],[Was Public SL Material Ever Previously Lead?]]="",Table1[[#This Row],[Customer SL Material ⓘ]]=""),"",IF(OR(LEFT(Table1[[#This Row],[Current Public Side SL Material ⓘ]],4)="Lead",LEFT(Table1[[#This Row],[Customer SL Material ⓘ]],4)="Lead"),"Lead",IF(LEFT(Table1[[#This Row],[Current Public Side SL Material ⓘ]],1)="U",(IF(LEFT(Table1[[#This Row],[Customer SL Material ⓘ]],1)="G","GSLRR","Unknown")),(IF(LEFT(Table1[[#This Row],[Customer SL Material ⓘ]],1)="G",(IF(Table1[[#This Row],[Was Public SL Material Ever Previously Lead?]]="No","Non-Lead","GSLRR")),IF(LEFT(Table1[[#This Row],[Customer SL Material ⓘ]],1)="U","Unknown","Non-Lead"))))))</f>
        <v/>
      </c>
    </row>
    <row r="17" spans="1:17" ht="17.25" customHeight="1" x14ac:dyDescent="0.25">
      <c r="A17" s="17"/>
      <c r="B17" s="17"/>
      <c r="C17" s="17"/>
      <c r="J17" s="14"/>
      <c r="Q17" s="15" t="str">
        <f>IF(OR(Table1[[#This Row],[Current Public Side SL Material ⓘ]]="",Table1[[#This Row],[Was Public SL Material Ever Previously Lead?]]="",Table1[[#This Row],[Customer SL Material ⓘ]]=""),"",IF(OR(LEFT(Table1[[#This Row],[Current Public Side SL Material ⓘ]],4)="Lead",LEFT(Table1[[#This Row],[Customer SL Material ⓘ]],4)="Lead"),"Lead",IF(LEFT(Table1[[#This Row],[Current Public Side SL Material ⓘ]],1)="U",(IF(LEFT(Table1[[#This Row],[Customer SL Material ⓘ]],1)="G","GSLRR","Unknown")),(IF(LEFT(Table1[[#This Row],[Customer SL Material ⓘ]],1)="G",(IF(Table1[[#This Row],[Was Public SL Material Ever Previously Lead?]]="No","Non-Lead","GSLRR")),IF(LEFT(Table1[[#This Row],[Customer SL Material ⓘ]],1)="U","Unknown","Non-Lead"))))))</f>
        <v/>
      </c>
    </row>
    <row r="18" spans="1:17" ht="17.25" customHeight="1" x14ac:dyDescent="0.25">
      <c r="B18" s="17"/>
      <c r="C18" s="17"/>
      <c r="J18" s="14"/>
      <c r="Q18" s="15" t="str">
        <f>IF(OR(Table1[[#This Row],[Current Public Side SL Material ⓘ]]="",Table1[[#This Row],[Was Public SL Material Ever Previously Lead?]]="",Table1[[#This Row],[Customer SL Material ⓘ]]=""),"",IF(OR(LEFT(Table1[[#This Row],[Current Public Side SL Material ⓘ]],4)="Lead",LEFT(Table1[[#This Row],[Customer SL Material ⓘ]],4)="Lead"),"Lead",IF(LEFT(Table1[[#This Row],[Current Public Side SL Material ⓘ]],1)="U",(IF(LEFT(Table1[[#This Row],[Customer SL Material ⓘ]],1)="G","GSLRR","Unknown")),(IF(LEFT(Table1[[#This Row],[Customer SL Material ⓘ]],1)="G",(IF(Table1[[#This Row],[Was Public SL Material Ever Previously Lead?]]="No","Non-Lead","GSLRR")),IF(LEFT(Table1[[#This Row],[Customer SL Material ⓘ]],1)="U","Unknown","Non-Lead"))))))</f>
        <v/>
      </c>
    </row>
    <row r="19" spans="1:17" ht="17.25" customHeight="1" x14ac:dyDescent="0.25">
      <c r="B19" s="17"/>
      <c r="C19" s="17"/>
      <c r="J19" s="14"/>
      <c r="Q19" s="15" t="str">
        <f>IF(OR(Table1[[#This Row],[Current Public Side SL Material ⓘ]]="",Table1[[#This Row],[Was Public SL Material Ever Previously Lead?]]="",Table1[[#This Row],[Customer SL Material ⓘ]]=""),"",IF(OR(LEFT(Table1[[#This Row],[Current Public Side SL Material ⓘ]],4)="Lead",LEFT(Table1[[#This Row],[Customer SL Material ⓘ]],4)="Lead"),"Lead",IF(LEFT(Table1[[#This Row],[Current Public Side SL Material ⓘ]],1)="U",(IF(LEFT(Table1[[#This Row],[Customer SL Material ⓘ]],1)="G","GSLRR","Unknown")),(IF(LEFT(Table1[[#This Row],[Customer SL Material ⓘ]],1)="G",(IF(Table1[[#This Row],[Was Public SL Material Ever Previously Lead?]]="No","Non-Lead","GSLRR")),IF(LEFT(Table1[[#This Row],[Customer SL Material ⓘ]],1)="U","Unknown","Non-Lead"))))))</f>
        <v/>
      </c>
    </row>
    <row r="20" spans="1:17" ht="17.25" customHeight="1" x14ac:dyDescent="0.25">
      <c r="B20" s="17"/>
      <c r="C20" s="17"/>
      <c r="J20" s="14"/>
      <c r="O20" s="17"/>
      <c r="Q20" s="15" t="str">
        <f>IF(OR(Table1[[#This Row],[Current Public Side SL Material ⓘ]]="",Table1[[#This Row],[Was Public SL Material Ever Previously Lead?]]="",Table1[[#This Row],[Customer SL Material ⓘ]]=""),"",IF(OR(LEFT(Table1[[#This Row],[Current Public Side SL Material ⓘ]],4)="Lead",LEFT(Table1[[#This Row],[Customer SL Material ⓘ]],4)="Lead"),"Lead",IF(LEFT(Table1[[#This Row],[Current Public Side SL Material ⓘ]],1)="U",(IF(LEFT(Table1[[#This Row],[Customer SL Material ⓘ]],1)="G","GSLRR","Unknown")),(IF(LEFT(Table1[[#This Row],[Customer SL Material ⓘ]],1)="G",(IF(Table1[[#This Row],[Was Public SL Material Ever Previously Lead?]]="No","Non-Lead","GSLRR")),IF(LEFT(Table1[[#This Row],[Customer SL Material ⓘ]],1)="U","Unknown","Non-Lead"))))))</f>
        <v/>
      </c>
    </row>
    <row r="21" spans="1:17" ht="17.25" customHeight="1" x14ac:dyDescent="0.25">
      <c r="A21" s="17"/>
      <c r="B21" s="17"/>
      <c r="C21" s="17"/>
      <c r="E21" s="18"/>
      <c r="J21" s="18"/>
      <c r="Q21" s="15" t="str">
        <f>IF(OR(Table1[[#This Row],[Current Public Side SL Material ⓘ]]="",Table1[[#This Row],[Was Public SL Material Ever Previously Lead?]]="",Table1[[#This Row],[Customer SL Material ⓘ]]=""),"",IF(OR(LEFT(Table1[[#This Row],[Current Public Side SL Material ⓘ]],4)="Lead",LEFT(Table1[[#This Row],[Customer SL Material ⓘ]],4)="Lead"),"Lead",IF(LEFT(Table1[[#This Row],[Current Public Side SL Material ⓘ]],1)="U",(IF(LEFT(Table1[[#This Row],[Customer SL Material ⓘ]],1)="G","GSLRR","Unknown")),(IF(LEFT(Table1[[#This Row],[Customer SL Material ⓘ]],1)="G",(IF(Table1[[#This Row],[Was Public SL Material Ever Previously Lead?]]="No","Non-Lead","GSLRR")),IF(LEFT(Table1[[#This Row],[Customer SL Material ⓘ]],1)="U","Unknown","Non-Lead"))))))</f>
        <v/>
      </c>
    </row>
    <row r="22" spans="1:17" ht="17.25" customHeight="1" x14ac:dyDescent="0.25">
      <c r="B22" s="17"/>
      <c r="C22" s="17"/>
      <c r="J22" s="14"/>
      <c r="Q22" s="15" t="str">
        <f>IF(OR(Table1[[#This Row],[Current Public Side SL Material ⓘ]]="",Table1[[#This Row],[Was Public SL Material Ever Previously Lead?]]="",Table1[[#This Row],[Customer SL Material ⓘ]]=""),"",IF(OR(LEFT(Table1[[#This Row],[Current Public Side SL Material ⓘ]],4)="Lead",LEFT(Table1[[#This Row],[Customer SL Material ⓘ]],4)="Lead"),"Lead",IF(LEFT(Table1[[#This Row],[Current Public Side SL Material ⓘ]],1)="U",(IF(LEFT(Table1[[#This Row],[Customer SL Material ⓘ]],1)="G","GSLRR","Unknown")),(IF(LEFT(Table1[[#This Row],[Customer SL Material ⓘ]],1)="G",(IF(Table1[[#This Row],[Was Public SL Material Ever Previously Lead?]]="No","Non-Lead","GSLRR")),IF(LEFT(Table1[[#This Row],[Customer SL Material ⓘ]],1)="U","Unknown","Non-Lead"))))))</f>
        <v/>
      </c>
    </row>
    <row r="23" spans="1:17" ht="17.25" customHeight="1" x14ac:dyDescent="0.25">
      <c r="B23" s="17"/>
      <c r="C23" s="17"/>
      <c r="J23" s="14"/>
      <c r="Q23" s="15" t="str">
        <f>IF(OR(Table1[[#This Row],[Current Public Side SL Material ⓘ]]="",Table1[[#This Row],[Was Public SL Material Ever Previously Lead?]]="",Table1[[#This Row],[Customer SL Material ⓘ]]=""),"",IF(OR(LEFT(Table1[[#This Row],[Current Public Side SL Material ⓘ]],4)="Lead",LEFT(Table1[[#This Row],[Customer SL Material ⓘ]],4)="Lead"),"Lead",IF(LEFT(Table1[[#This Row],[Current Public Side SL Material ⓘ]],1)="U",(IF(LEFT(Table1[[#This Row],[Customer SL Material ⓘ]],1)="G","GSLRR","Unknown")),(IF(LEFT(Table1[[#This Row],[Customer SL Material ⓘ]],1)="G",(IF(Table1[[#This Row],[Was Public SL Material Ever Previously Lead?]]="No","Non-Lead","GSLRR")),IF(LEFT(Table1[[#This Row],[Customer SL Material ⓘ]],1)="U","Unknown","Non-Lead"))))))</f>
        <v/>
      </c>
    </row>
    <row r="24" spans="1:17" ht="17.25" customHeight="1" x14ac:dyDescent="0.25">
      <c r="B24" s="17"/>
      <c r="C24" s="17"/>
      <c r="J24" s="14"/>
      <c r="Q24" s="15" t="str">
        <f>IF(OR(Table1[[#This Row],[Current Public Side SL Material ⓘ]]="",Table1[[#This Row],[Was Public SL Material Ever Previously Lead?]]="",Table1[[#This Row],[Customer SL Material ⓘ]]=""),"",IF(OR(LEFT(Table1[[#This Row],[Current Public Side SL Material ⓘ]],4)="Lead",LEFT(Table1[[#This Row],[Customer SL Material ⓘ]],4)="Lead"),"Lead",IF(LEFT(Table1[[#This Row],[Current Public Side SL Material ⓘ]],1)="U",(IF(LEFT(Table1[[#This Row],[Customer SL Material ⓘ]],1)="G","GSLRR","Unknown")),(IF(LEFT(Table1[[#This Row],[Customer SL Material ⓘ]],1)="G",(IF(Table1[[#This Row],[Was Public SL Material Ever Previously Lead?]]="No","Non-Lead","GSLRR")),IF(LEFT(Table1[[#This Row],[Customer SL Material ⓘ]],1)="U","Unknown","Non-Lead"))))))</f>
        <v/>
      </c>
    </row>
    <row r="25" spans="1:17" ht="17.25" customHeight="1" x14ac:dyDescent="0.25">
      <c r="A25" s="17"/>
      <c r="B25" s="17"/>
      <c r="C25" s="17"/>
      <c r="J25" s="14"/>
      <c r="O25" s="17"/>
      <c r="Q25" s="15" t="str">
        <f>IF(OR(Table1[[#This Row],[Current Public Side SL Material ⓘ]]="",Table1[[#This Row],[Was Public SL Material Ever Previously Lead?]]="",Table1[[#This Row],[Customer SL Material ⓘ]]=""),"",IF(OR(LEFT(Table1[[#This Row],[Current Public Side SL Material ⓘ]],4)="Lead",LEFT(Table1[[#This Row],[Customer SL Material ⓘ]],4)="Lead"),"Lead",IF(LEFT(Table1[[#This Row],[Current Public Side SL Material ⓘ]],1)="U",(IF(LEFT(Table1[[#This Row],[Customer SL Material ⓘ]],1)="G","GSLRR","Unknown")),(IF(LEFT(Table1[[#This Row],[Customer SL Material ⓘ]],1)="G",(IF(Table1[[#This Row],[Was Public SL Material Ever Previously Lead?]]="No","Non-Lead","GSLRR")),IF(LEFT(Table1[[#This Row],[Customer SL Material ⓘ]],1)="U","Unknown","Non-Lead"))))))</f>
        <v/>
      </c>
    </row>
    <row r="26" spans="1:17" ht="17.25" customHeight="1" x14ac:dyDescent="0.25">
      <c r="B26" s="17"/>
      <c r="C26" s="17"/>
      <c r="J26" s="14"/>
      <c r="Q26" s="15" t="str">
        <f>IF(OR(Table1[[#This Row],[Current Public Side SL Material ⓘ]]="",Table1[[#This Row],[Was Public SL Material Ever Previously Lead?]]="",Table1[[#This Row],[Customer SL Material ⓘ]]=""),"",IF(OR(LEFT(Table1[[#This Row],[Current Public Side SL Material ⓘ]],4)="Lead",LEFT(Table1[[#This Row],[Customer SL Material ⓘ]],4)="Lead"),"Lead",IF(LEFT(Table1[[#This Row],[Current Public Side SL Material ⓘ]],1)="U",(IF(LEFT(Table1[[#This Row],[Customer SL Material ⓘ]],1)="G","GSLRR","Unknown")),(IF(LEFT(Table1[[#This Row],[Customer SL Material ⓘ]],1)="G",(IF(Table1[[#This Row],[Was Public SL Material Ever Previously Lead?]]="No","Non-Lead","GSLRR")),IF(LEFT(Table1[[#This Row],[Customer SL Material ⓘ]],1)="U","Unknown","Non-Lead"))))))</f>
        <v/>
      </c>
    </row>
    <row r="27" spans="1:17" ht="17.25" customHeight="1" x14ac:dyDescent="0.25">
      <c r="B27" s="17"/>
      <c r="C27" s="17"/>
      <c r="J27" s="14"/>
      <c r="Q27" s="15" t="str">
        <f>IF(OR(Table1[[#This Row],[Current Public Side SL Material ⓘ]]="",Table1[[#This Row],[Was Public SL Material Ever Previously Lead?]]="",Table1[[#This Row],[Customer SL Material ⓘ]]=""),"",IF(OR(LEFT(Table1[[#This Row],[Current Public Side SL Material ⓘ]],4)="Lead",LEFT(Table1[[#This Row],[Customer SL Material ⓘ]],4)="Lead"),"Lead",IF(LEFT(Table1[[#This Row],[Current Public Side SL Material ⓘ]],1)="U",(IF(LEFT(Table1[[#This Row],[Customer SL Material ⓘ]],1)="G","GSLRR","Unknown")),(IF(LEFT(Table1[[#This Row],[Customer SL Material ⓘ]],1)="G",(IF(Table1[[#This Row],[Was Public SL Material Ever Previously Lead?]]="No","Non-Lead","GSLRR")),IF(LEFT(Table1[[#This Row],[Customer SL Material ⓘ]],1)="U","Unknown","Non-Lead"))))))</f>
        <v/>
      </c>
    </row>
    <row r="28" spans="1:17" ht="17.25" customHeight="1" x14ac:dyDescent="0.25">
      <c r="B28" s="17"/>
      <c r="C28" s="17"/>
      <c r="J28" s="14"/>
      <c r="Q28" s="15" t="str">
        <f>IF(OR(Table1[[#This Row],[Current Public Side SL Material ⓘ]]="",Table1[[#This Row],[Was Public SL Material Ever Previously Lead?]]="",Table1[[#This Row],[Customer SL Material ⓘ]]=""),"",IF(OR(LEFT(Table1[[#This Row],[Current Public Side SL Material ⓘ]],4)="Lead",LEFT(Table1[[#This Row],[Customer SL Material ⓘ]],4)="Lead"),"Lead",IF(LEFT(Table1[[#This Row],[Current Public Side SL Material ⓘ]],1)="U",(IF(LEFT(Table1[[#This Row],[Customer SL Material ⓘ]],1)="G","GSLRR","Unknown")),(IF(LEFT(Table1[[#This Row],[Customer SL Material ⓘ]],1)="G",(IF(Table1[[#This Row],[Was Public SL Material Ever Previously Lead?]]="No","Non-Lead","GSLRR")),IF(LEFT(Table1[[#This Row],[Customer SL Material ⓘ]],1)="U","Unknown","Non-Lead"))))))</f>
        <v/>
      </c>
    </row>
    <row r="29" spans="1:17" ht="17.25" customHeight="1" x14ac:dyDescent="0.25">
      <c r="J29" s="14"/>
      <c r="Q29" s="15" t="str">
        <f>IF(OR(Table1[[#This Row],[Current Public Side SL Material ⓘ]]="",Table1[[#This Row],[Was Public SL Material Ever Previously Lead?]]="",Table1[[#This Row],[Customer SL Material ⓘ]]=""),"",IF(OR(LEFT(Table1[[#This Row],[Current Public Side SL Material ⓘ]],4)="Lead",LEFT(Table1[[#This Row],[Customer SL Material ⓘ]],4)="Lead"),"Lead",IF(LEFT(Table1[[#This Row],[Current Public Side SL Material ⓘ]],1)="U",(IF(LEFT(Table1[[#This Row],[Customer SL Material ⓘ]],1)="G","GSLRR","Unknown")),(IF(LEFT(Table1[[#This Row],[Customer SL Material ⓘ]],1)="G",(IF(Table1[[#This Row],[Was Public SL Material Ever Previously Lead?]]="No","Non-Lead","GSLRR")),IF(LEFT(Table1[[#This Row],[Customer SL Material ⓘ]],1)="U","Unknown","Non-Lead"))))))</f>
        <v/>
      </c>
    </row>
    <row r="30" spans="1:17" ht="17.25" customHeight="1" x14ac:dyDescent="0.25">
      <c r="J30" s="14"/>
      <c r="Q30" s="15" t="str">
        <f>IF(OR(Table1[[#This Row],[Current Public Side SL Material ⓘ]]="",Table1[[#This Row],[Was Public SL Material Ever Previously Lead?]]="",Table1[[#This Row],[Customer SL Material ⓘ]]=""),"",IF(OR(LEFT(Table1[[#This Row],[Current Public Side SL Material ⓘ]],4)="Lead",LEFT(Table1[[#This Row],[Customer SL Material ⓘ]],4)="Lead"),"Lead",IF(LEFT(Table1[[#This Row],[Current Public Side SL Material ⓘ]],1)="U",(IF(LEFT(Table1[[#This Row],[Customer SL Material ⓘ]],1)="G","GSLRR","Unknown")),(IF(LEFT(Table1[[#This Row],[Customer SL Material ⓘ]],1)="G",(IF(Table1[[#This Row],[Was Public SL Material Ever Previously Lead?]]="No","Non-Lead","GSLRR")),IF(LEFT(Table1[[#This Row],[Customer SL Material ⓘ]],1)="U","Unknown","Non-Lead"))))))</f>
        <v/>
      </c>
    </row>
    <row r="31" spans="1:17" ht="17.25" customHeight="1" x14ac:dyDescent="0.25">
      <c r="J31" s="14"/>
      <c r="Q31" s="15" t="str">
        <f>IF(OR(Table1[[#This Row],[Current Public Side SL Material ⓘ]]="",Table1[[#This Row],[Was Public SL Material Ever Previously Lead?]]="",Table1[[#This Row],[Customer SL Material ⓘ]]=""),"",IF(OR(LEFT(Table1[[#This Row],[Current Public Side SL Material ⓘ]],4)="Lead",LEFT(Table1[[#This Row],[Customer SL Material ⓘ]],4)="Lead"),"Lead",IF(LEFT(Table1[[#This Row],[Current Public Side SL Material ⓘ]],1)="U",(IF(LEFT(Table1[[#This Row],[Customer SL Material ⓘ]],1)="G","GSLRR","Unknown")),(IF(LEFT(Table1[[#This Row],[Customer SL Material ⓘ]],1)="G",(IF(Table1[[#This Row],[Was Public SL Material Ever Previously Lead?]]="No","Non-Lead","GSLRR")),IF(LEFT(Table1[[#This Row],[Customer SL Material ⓘ]],1)="U","Unknown","Non-Lead"))))))</f>
        <v/>
      </c>
    </row>
    <row r="32" spans="1:17" ht="17.25" customHeight="1" x14ac:dyDescent="0.25">
      <c r="J32" s="14"/>
      <c r="Q32" s="15" t="str">
        <f>IF(OR(Table1[[#This Row],[Current Public Side SL Material ⓘ]]="",Table1[[#This Row],[Was Public SL Material Ever Previously Lead?]]="",Table1[[#This Row],[Customer SL Material ⓘ]]=""),"",IF(OR(LEFT(Table1[[#This Row],[Current Public Side SL Material ⓘ]],4)="Lead",LEFT(Table1[[#This Row],[Customer SL Material ⓘ]],4)="Lead"),"Lead",IF(LEFT(Table1[[#This Row],[Current Public Side SL Material ⓘ]],1)="U",(IF(LEFT(Table1[[#This Row],[Customer SL Material ⓘ]],1)="G","GSLRR","Unknown")),(IF(LEFT(Table1[[#This Row],[Customer SL Material ⓘ]],1)="G",(IF(Table1[[#This Row],[Was Public SL Material Ever Previously Lead?]]="No","Non-Lead","GSLRR")),IF(LEFT(Table1[[#This Row],[Customer SL Material ⓘ]],1)="U","Unknown","Non-Lead"))))))</f>
        <v/>
      </c>
    </row>
    <row r="33" spans="10:17" ht="17.25" customHeight="1" x14ac:dyDescent="0.25">
      <c r="J33" s="14"/>
      <c r="Q33" s="15" t="str">
        <f>IF(OR(Table1[[#This Row],[Current Public Side SL Material ⓘ]]="",Table1[[#This Row],[Was Public SL Material Ever Previously Lead?]]="",Table1[[#This Row],[Customer SL Material ⓘ]]=""),"",IF(OR(LEFT(Table1[[#This Row],[Current Public Side SL Material ⓘ]],4)="Lead",LEFT(Table1[[#This Row],[Customer SL Material ⓘ]],4)="Lead"),"Lead",IF(LEFT(Table1[[#This Row],[Current Public Side SL Material ⓘ]],1)="U",(IF(LEFT(Table1[[#This Row],[Customer SL Material ⓘ]],1)="G","GSLRR","Unknown")),(IF(LEFT(Table1[[#This Row],[Customer SL Material ⓘ]],1)="G",(IF(Table1[[#This Row],[Was Public SL Material Ever Previously Lead?]]="No","Non-Lead","GSLRR")),IF(LEFT(Table1[[#This Row],[Customer SL Material ⓘ]],1)="U","Unknown","Non-Lead"))))))</f>
        <v/>
      </c>
    </row>
    <row r="34" spans="10:17" ht="17.25" customHeight="1" x14ac:dyDescent="0.25">
      <c r="J34" s="14"/>
      <c r="Q34" s="15" t="str">
        <f>IF(OR(Table1[[#This Row],[Current Public Side SL Material ⓘ]]="",Table1[[#This Row],[Was Public SL Material Ever Previously Lead?]]="",Table1[[#This Row],[Customer SL Material ⓘ]]=""),"",IF(OR(LEFT(Table1[[#This Row],[Current Public Side SL Material ⓘ]],4)="Lead",LEFT(Table1[[#This Row],[Customer SL Material ⓘ]],4)="Lead"),"Lead",IF(LEFT(Table1[[#This Row],[Current Public Side SL Material ⓘ]],1)="U",(IF(LEFT(Table1[[#This Row],[Customer SL Material ⓘ]],1)="G","GSLRR","Unknown")),(IF(LEFT(Table1[[#This Row],[Customer SL Material ⓘ]],1)="G",(IF(Table1[[#This Row],[Was Public SL Material Ever Previously Lead?]]="No","Non-Lead","GSLRR")),IF(LEFT(Table1[[#This Row],[Customer SL Material ⓘ]],1)="U","Unknown","Non-Lead"))))))</f>
        <v/>
      </c>
    </row>
    <row r="35" spans="10:17" ht="17.25" customHeight="1" x14ac:dyDescent="0.25">
      <c r="J35" s="14"/>
      <c r="Q35" s="15" t="str">
        <f>IF(OR(Table1[[#This Row],[Current Public Side SL Material ⓘ]]="",Table1[[#This Row],[Was Public SL Material Ever Previously Lead?]]="",Table1[[#This Row],[Customer SL Material ⓘ]]=""),"",IF(OR(LEFT(Table1[[#This Row],[Current Public Side SL Material ⓘ]],4)="Lead",LEFT(Table1[[#This Row],[Customer SL Material ⓘ]],4)="Lead"),"Lead",IF(LEFT(Table1[[#This Row],[Current Public Side SL Material ⓘ]],1)="U",(IF(LEFT(Table1[[#This Row],[Customer SL Material ⓘ]],1)="G","GSLRR","Unknown")),(IF(LEFT(Table1[[#This Row],[Customer SL Material ⓘ]],1)="G",(IF(Table1[[#This Row],[Was Public SL Material Ever Previously Lead?]]="No","Non-Lead","GSLRR")),IF(LEFT(Table1[[#This Row],[Customer SL Material ⓘ]],1)="U","Unknown","Non-Lead"))))))</f>
        <v/>
      </c>
    </row>
    <row r="36" spans="10:17" ht="17.25" customHeight="1" x14ac:dyDescent="0.25">
      <c r="J36" s="14"/>
      <c r="Q36" s="15" t="str">
        <f>IF(OR(Table1[[#This Row],[Current Public Side SL Material ⓘ]]="",Table1[[#This Row],[Was Public SL Material Ever Previously Lead?]]="",Table1[[#This Row],[Customer SL Material ⓘ]]=""),"",IF(OR(LEFT(Table1[[#This Row],[Current Public Side SL Material ⓘ]],4)="Lead",LEFT(Table1[[#This Row],[Customer SL Material ⓘ]],4)="Lead"),"Lead",IF(LEFT(Table1[[#This Row],[Current Public Side SL Material ⓘ]],1)="U",(IF(LEFT(Table1[[#This Row],[Customer SL Material ⓘ]],1)="G","GSLRR","Unknown")),(IF(LEFT(Table1[[#This Row],[Customer SL Material ⓘ]],1)="G",(IF(Table1[[#This Row],[Was Public SL Material Ever Previously Lead?]]="No","Non-Lead","GSLRR")),IF(LEFT(Table1[[#This Row],[Customer SL Material ⓘ]],1)="U","Unknown","Non-Lead"))))))</f>
        <v/>
      </c>
    </row>
    <row r="37" spans="10:17" ht="17.25" customHeight="1" x14ac:dyDescent="0.25">
      <c r="J37" s="14"/>
      <c r="Q37" s="15" t="str">
        <f>IF(OR(Table1[[#This Row],[Current Public Side SL Material ⓘ]]="",Table1[[#This Row],[Was Public SL Material Ever Previously Lead?]]="",Table1[[#This Row],[Customer SL Material ⓘ]]=""),"",IF(OR(LEFT(Table1[[#This Row],[Current Public Side SL Material ⓘ]],4)="Lead",LEFT(Table1[[#This Row],[Customer SL Material ⓘ]],4)="Lead"),"Lead",IF(LEFT(Table1[[#This Row],[Current Public Side SL Material ⓘ]],1)="U",(IF(LEFT(Table1[[#This Row],[Customer SL Material ⓘ]],1)="G","GSLRR","Unknown")),(IF(LEFT(Table1[[#This Row],[Customer SL Material ⓘ]],1)="G",(IF(Table1[[#This Row],[Was Public SL Material Ever Previously Lead?]]="No","Non-Lead","GSLRR")),IF(LEFT(Table1[[#This Row],[Customer SL Material ⓘ]],1)="U","Unknown","Non-Lead"))))))</f>
        <v/>
      </c>
    </row>
    <row r="38" spans="10:17" ht="17.25" customHeight="1" x14ac:dyDescent="0.25">
      <c r="J38" s="14"/>
      <c r="Q38" s="15" t="str">
        <f>IF(OR(Table1[[#This Row],[Current Public Side SL Material ⓘ]]="",Table1[[#This Row],[Was Public SL Material Ever Previously Lead?]]="",Table1[[#This Row],[Customer SL Material ⓘ]]=""),"",IF(OR(LEFT(Table1[[#This Row],[Current Public Side SL Material ⓘ]],4)="Lead",LEFT(Table1[[#This Row],[Customer SL Material ⓘ]],4)="Lead"),"Lead",IF(LEFT(Table1[[#This Row],[Current Public Side SL Material ⓘ]],1)="U",(IF(LEFT(Table1[[#This Row],[Customer SL Material ⓘ]],1)="G","GSLRR","Unknown")),(IF(LEFT(Table1[[#This Row],[Customer SL Material ⓘ]],1)="G",(IF(Table1[[#This Row],[Was Public SL Material Ever Previously Lead?]]="No","Non-Lead","GSLRR")),IF(LEFT(Table1[[#This Row],[Customer SL Material ⓘ]],1)="U","Unknown","Non-Lead"))))))</f>
        <v/>
      </c>
    </row>
    <row r="39" spans="10:17" ht="17.25" customHeight="1" x14ac:dyDescent="0.25">
      <c r="J39" s="14"/>
      <c r="Q39" s="15" t="str">
        <f>IF(OR(Table1[[#This Row],[Current Public Side SL Material ⓘ]]="",Table1[[#This Row],[Was Public SL Material Ever Previously Lead?]]="",Table1[[#This Row],[Customer SL Material ⓘ]]=""),"",IF(OR(LEFT(Table1[[#This Row],[Current Public Side SL Material ⓘ]],4)="Lead",LEFT(Table1[[#This Row],[Customer SL Material ⓘ]],4)="Lead"),"Lead",IF(LEFT(Table1[[#This Row],[Current Public Side SL Material ⓘ]],1)="U",(IF(LEFT(Table1[[#This Row],[Customer SL Material ⓘ]],1)="G","GSLRR","Unknown")),(IF(LEFT(Table1[[#This Row],[Customer SL Material ⓘ]],1)="G",(IF(Table1[[#This Row],[Was Public SL Material Ever Previously Lead?]]="No","Non-Lead","GSLRR")),IF(LEFT(Table1[[#This Row],[Customer SL Material ⓘ]],1)="U","Unknown","Non-Lead"))))))</f>
        <v/>
      </c>
    </row>
    <row r="40" spans="10:17" ht="17.25" customHeight="1" x14ac:dyDescent="0.25">
      <c r="J40" s="14"/>
      <c r="Q40" s="15" t="str">
        <f>IF(OR(Table1[[#This Row],[Current Public Side SL Material ⓘ]]="",Table1[[#This Row],[Was Public SL Material Ever Previously Lead?]]="",Table1[[#This Row],[Customer SL Material ⓘ]]=""),"",IF(OR(LEFT(Table1[[#This Row],[Current Public Side SL Material ⓘ]],4)="Lead",LEFT(Table1[[#This Row],[Customer SL Material ⓘ]],4)="Lead"),"Lead",IF(LEFT(Table1[[#This Row],[Current Public Side SL Material ⓘ]],1)="U",(IF(LEFT(Table1[[#This Row],[Customer SL Material ⓘ]],1)="G","GSLRR","Unknown")),(IF(LEFT(Table1[[#This Row],[Customer SL Material ⓘ]],1)="G",(IF(Table1[[#This Row],[Was Public SL Material Ever Previously Lead?]]="No","Non-Lead","GSLRR")),IF(LEFT(Table1[[#This Row],[Customer SL Material ⓘ]],1)="U","Unknown","Non-Lead"))))))</f>
        <v/>
      </c>
    </row>
    <row r="41" spans="10:17" ht="17.25" customHeight="1" x14ac:dyDescent="0.25">
      <c r="J41" s="14"/>
      <c r="Q41" s="15" t="str">
        <f>IF(OR(Table1[[#This Row],[Current Public Side SL Material ⓘ]]="",Table1[[#This Row],[Was Public SL Material Ever Previously Lead?]]="",Table1[[#This Row],[Customer SL Material ⓘ]]=""),"",IF(OR(LEFT(Table1[[#This Row],[Current Public Side SL Material ⓘ]],4)="Lead",LEFT(Table1[[#This Row],[Customer SL Material ⓘ]],4)="Lead"),"Lead",IF(LEFT(Table1[[#This Row],[Current Public Side SL Material ⓘ]],1)="U",(IF(LEFT(Table1[[#This Row],[Customer SL Material ⓘ]],1)="G","GSLRR","Unknown")),(IF(LEFT(Table1[[#This Row],[Customer SL Material ⓘ]],1)="G",(IF(Table1[[#This Row],[Was Public SL Material Ever Previously Lead?]]="No","Non-Lead","GSLRR")),IF(LEFT(Table1[[#This Row],[Customer SL Material ⓘ]],1)="U","Unknown","Non-Lead"))))))</f>
        <v/>
      </c>
    </row>
    <row r="42" spans="10:17" ht="17.25" customHeight="1" x14ac:dyDescent="0.25">
      <c r="J42" s="14"/>
      <c r="Q42" s="15" t="str">
        <f>IF(OR(Table1[[#This Row],[Current Public Side SL Material ⓘ]]="",Table1[[#This Row],[Was Public SL Material Ever Previously Lead?]]="",Table1[[#This Row],[Customer SL Material ⓘ]]=""),"",IF(OR(LEFT(Table1[[#This Row],[Current Public Side SL Material ⓘ]],4)="Lead",LEFT(Table1[[#This Row],[Customer SL Material ⓘ]],4)="Lead"),"Lead",IF(LEFT(Table1[[#This Row],[Current Public Side SL Material ⓘ]],1)="U",(IF(LEFT(Table1[[#This Row],[Customer SL Material ⓘ]],1)="G","GSLRR","Unknown")),(IF(LEFT(Table1[[#This Row],[Customer SL Material ⓘ]],1)="G",(IF(Table1[[#This Row],[Was Public SL Material Ever Previously Lead?]]="No","Non-Lead","GSLRR")),IF(LEFT(Table1[[#This Row],[Customer SL Material ⓘ]],1)="U","Unknown","Non-Lead"))))))</f>
        <v/>
      </c>
    </row>
    <row r="43" spans="10:17" ht="17.25" customHeight="1" x14ac:dyDescent="0.25">
      <c r="J43" s="14"/>
      <c r="Q43" s="15" t="str">
        <f>IF(OR(Table1[[#This Row],[Current Public Side SL Material ⓘ]]="",Table1[[#This Row],[Was Public SL Material Ever Previously Lead?]]="",Table1[[#This Row],[Customer SL Material ⓘ]]=""),"",IF(OR(LEFT(Table1[[#This Row],[Current Public Side SL Material ⓘ]],4)="Lead",LEFT(Table1[[#This Row],[Customer SL Material ⓘ]],4)="Lead"),"Lead",IF(LEFT(Table1[[#This Row],[Current Public Side SL Material ⓘ]],1)="U",(IF(LEFT(Table1[[#This Row],[Customer SL Material ⓘ]],1)="G","GSLRR","Unknown")),(IF(LEFT(Table1[[#This Row],[Customer SL Material ⓘ]],1)="G",(IF(Table1[[#This Row],[Was Public SL Material Ever Previously Lead?]]="No","Non-Lead","GSLRR")),IF(LEFT(Table1[[#This Row],[Customer SL Material ⓘ]],1)="U","Unknown","Non-Lead"))))))</f>
        <v/>
      </c>
    </row>
    <row r="44" spans="10:17" ht="17.25" customHeight="1" x14ac:dyDescent="0.25">
      <c r="J44" s="14"/>
      <c r="Q44" s="15" t="str">
        <f>IF(OR(Table1[[#This Row],[Current Public Side SL Material ⓘ]]="",Table1[[#This Row],[Was Public SL Material Ever Previously Lead?]]="",Table1[[#This Row],[Customer SL Material ⓘ]]=""),"",IF(OR(LEFT(Table1[[#This Row],[Current Public Side SL Material ⓘ]],4)="Lead",LEFT(Table1[[#This Row],[Customer SL Material ⓘ]],4)="Lead"),"Lead",IF(LEFT(Table1[[#This Row],[Current Public Side SL Material ⓘ]],1)="U",(IF(LEFT(Table1[[#This Row],[Customer SL Material ⓘ]],1)="G","GSLRR","Unknown")),(IF(LEFT(Table1[[#This Row],[Customer SL Material ⓘ]],1)="G",(IF(Table1[[#This Row],[Was Public SL Material Ever Previously Lead?]]="No","Non-Lead","GSLRR")),IF(LEFT(Table1[[#This Row],[Customer SL Material ⓘ]],1)="U","Unknown","Non-Lead"))))))</f>
        <v/>
      </c>
    </row>
    <row r="45" spans="10:17" ht="17.25" customHeight="1" x14ac:dyDescent="0.25">
      <c r="J45" s="14"/>
      <c r="Q45" s="15" t="str">
        <f>IF(OR(Table1[[#This Row],[Current Public Side SL Material ⓘ]]="",Table1[[#This Row],[Was Public SL Material Ever Previously Lead?]]="",Table1[[#This Row],[Customer SL Material ⓘ]]=""),"",IF(OR(LEFT(Table1[[#This Row],[Current Public Side SL Material ⓘ]],4)="Lead",LEFT(Table1[[#This Row],[Customer SL Material ⓘ]],4)="Lead"),"Lead",IF(LEFT(Table1[[#This Row],[Current Public Side SL Material ⓘ]],1)="U",(IF(LEFT(Table1[[#This Row],[Customer SL Material ⓘ]],1)="G","GSLRR","Unknown")),(IF(LEFT(Table1[[#This Row],[Customer SL Material ⓘ]],1)="G",(IF(Table1[[#This Row],[Was Public SL Material Ever Previously Lead?]]="No","Non-Lead","GSLRR")),IF(LEFT(Table1[[#This Row],[Customer SL Material ⓘ]],1)="U","Unknown","Non-Lead"))))))</f>
        <v/>
      </c>
    </row>
    <row r="46" spans="10:17" ht="17.25" customHeight="1" x14ac:dyDescent="0.25">
      <c r="J46" s="14"/>
      <c r="Q46" s="15" t="str">
        <f>IF(OR(Table1[[#This Row],[Current Public Side SL Material ⓘ]]="",Table1[[#This Row],[Was Public SL Material Ever Previously Lead?]]="",Table1[[#This Row],[Customer SL Material ⓘ]]=""),"",IF(OR(LEFT(Table1[[#This Row],[Current Public Side SL Material ⓘ]],4)="Lead",LEFT(Table1[[#This Row],[Customer SL Material ⓘ]],4)="Lead"),"Lead",IF(LEFT(Table1[[#This Row],[Current Public Side SL Material ⓘ]],1)="U",(IF(LEFT(Table1[[#This Row],[Customer SL Material ⓘ]],1)="G","GSLRR","Unknown")),(IF(LEFT(Table1[[#This Row],[Customer SL Material ⓘ]],1)="G",(IF(Table1[[#This Row],[Was Public SL Material Ever Previously Lead?]]="No","Non-Lead","GSLRR")),IF(LEFT(Table1[[#This Row],[Customer SL Material ⓘ]],1)="U","Unknown","Non-Lead"))))))</f>
        <v/>
      </c>
    </row>
    <row r="47" spans="10:17" ht="17.25" customHeight="1" x14ac:dyDescent="0.25">
      <c r="J47" s="14"/>
      <c r="Q47" s="15" t="str">
        <f>IF(OR(Table1[[#This Row],[Current Public Side SL Material ⓘ]]="",Table1[[#This Row],[Was Public SL Material Ever Previously Lead?]]="",Table1[[#This Row],[Customer SL Material ⓘ]]=""),"",IF(OR(LEFT(Table1[[#This Row],[Current Public Side SL Material ⓘ]],4)="Lead",LEFT(Table1[[#This Row],[Customer SL Material ⓘ]],4)="Lead"),"Lead",IF(LEFT(Table1[[#This Row],[Current Public Side SL Material ⓘ]],1)="U",(IF(LEFT(Table1[[#This Row],[Customer SL Material ⓘ]],1)="G","GSLRR","Unknown")),(IF(LEFT(Table1[[#This Row],[Customer SL Material ⓘ]],1)="G",(IF(Table1[[#This Row],[Was Public SL Material Ever Previously Lead?]]="No","Non-Lead","GSLRR")),IF(LEFT(Table1[[#This Row],[Customer SL Material ⓘ]],1)="U","Unknown","Non-Lead"))))))</f>
        <v/>
      </c>
    </row>
    <row r="48" spans="10:17" ht="17.25" customHeight="1" x14ac:dyDescent="0.25">
      <c r="J48" s="14"/>
      <c r="Q48" s="15" t="str">
        <f>IF(OR(Table1[[#This Row],[Current Public Side SL Material ⓘ]]="",Table1[[#This Row],[Was Public SL Material Ever Previously Lead?]]="",Table1[[#This Row],[Customer SL Material ⓘ]]=""),"",IF(OR(LEFT(Table1[[#This Row],[Current Public Side SL Material ⓘ]],4)="Lead",LEFT(Table1[[#This Row],[Customer SL Material ⓘ]],4)="Lead"),"Lead",IF(LEFT(Table1[[#This Row],[Current Public Side SL Material ⓘ]],1)="U",(IF(LEFT(Table1[[#This Row],[Customer SL Material ⓘ]],1)="G","GSLRR","Unknown")),(IF(LEFT(Table1[[#This Row],[Customer SL Material ⓘ]],1)="G",(IF(Table1[[#This Row],[Was Public SL Material Ever Previously Lead?]]="No","Non-Lead","GSLRR")),IF(LEFT(Table1[[#This Row],[Customer SL Material ⓘ]],1)="U","Unknown","Non-Lead"))))))</f>
        <v/>
      </c>
    </row>
    <row r="49" spans="10:17" ht="17.25" customHeight="1" x14ac:dyDescent="0.25">
      <c r="J49" s="14"/>
      <c r="Q49" s="15" t="str">
        <f>IF(OR(Table1[[#This Row],[Current Public Side SL Material ⓘ]]="",Table1[[#This Row],[Was Public SL Material Ever Previously Lead?]]="",Table1[[#This Row],[Customer SL Material ⓘ]]=""),"",IF(OR(LEFT(Table1[[#This Row],[Current Public Side SL Material ⓘ]],4)="Lead",LEFT(Table1[[#This Row],[Customer SL Material ⓘ]],4)="Lead"),"Lead",IF(LEFT(Table1[[#This Row],[Current Public Side SL Material ⓘ]],1)="U",(IF(LEFT(Table1[[#This Row],[Customer SL Material ⓘ]],1)="G","GSLRR","Unknown")),(IF(LEFT(Table1[[#This Row],[Customer SL Material ⓘ]],1)="G",(IF(Table1[[#This Row],[Was Public SL Material Ever Previously Lead?]]="No","Non-Lead","GSLRR")),IF(LEFT(Table1[[#This Row],[Customer SL Material ⓘ]],1)="U","Unknown","Non-Lead"))))))</f>
        <v/>
      </c>
    </row>
    <row r="50" spans="10:17" ht="17.25" customHeight="1" x14ac:dyDescent="0.25">
      <c r="J50" s="14"/>
      <c r="Q50" s="15" t="str">
        <f>IF(OR(Table1[[#This Row],[Current Public Side SL Material ⓘ]]="",Table1[[#This Row],[Was Public SL Material Ever Previously Lead?]]="",Table1[[#This Row],[Customer SL Material ⓘ]]=""),"",IF(OR(LEFT(Table1[[#This Row],[Current Public Side SL Material ⓘ]],4)="Lead",LEFT(Table1[[#This Row],[Customer SL Material ⓘ]],4)="Lead"),"Lead",IF(LEFT(Table1[[#This Row],[Current Public Side SL Material ⓘ]],1)="U",(IF(LEFT(Table1[[#This Row],[Customer SL Material ⓘ]],1)="G","GSLRR","Unknown")),(IF(LEFT(Table1[[#This Row],[Customer SL Material ⓘ]],1)="G",(IF(Table1[[#This Row],[Was Public SL Material Ever Previously Lead?]]="No","Non-Lead","GSLRR")),IF(LEFT(Table1[[#This Row],[Customer SL Material ⓘ]],1)="U","Unknown","Non-Lead"))))))</f>
        <v/>
      </c>
    </row>
    <row r="51" spans="10:17" ht="17.25" customHeight="1" x14ac:dyDescent="0.25">
      <c r="J51" s="14"/>
      <c r="Q51" s="15" t="str">
        <f>IF(OR(Table1[[#This Row],[Current Public Side SL Material ⓘ]]="",Table1[[#This Row],[Was Public SL Material Ever Previously Lead?]]="",Table1[[#This Row],[Customer SL Material ⓘ]]=""),"",IF(OR(LEFT(Table1[[#This Row],[Current Public Side SL Material ⓘ]],4)="Lead",LEFT(Table1[[#This Row],[Customer SL Material ⓘ]],4)="Lead"),"Lead",IF(LEFT(Table1[[#This Row],[Current Public Side SL Material ⓘ]],1)="U",(IF(LEFT(Table1[[#This Row],[Customer SL Material ⓘ]],1)="G","GSLRR","Unknown")),(IF(LEFT(Table1[[#This Row],[Customer SL Material ⓘ]],1)="G",(IF(Table1[[#This Row],[Was Public SL Material Ever Previously Lead?]]="No","Non-Lead","GSLRR")),IF(LEFT(Table1[[#This Row],[Customer SL Material ⓘ]],1)="U","Unknown","Non-Lead"))))))</f>
        <v/>
      </c>
    </row>
    <row r="52" spans="10:17" ht="17.25" customHeight="1" x14ac:dyDescent="0.25">
      <c r="J52" s="14"/>
      <c r="Q52" s="15" t="str">
        <f>IF(OR(Table1[[#This Row],[Current Public Side SL Material ⓘ]]="",Table1[[#This Row],[Was Public SL Material Ever Previously Lead?]]="",Table1[[#This Row],[Customer SL Material ⓘ]]=""),"",IF(OR(LEFT(Table1[[#This Row],[Current Public Side SL Material ⓘ]],4)="Lead",LEFT(Table1[[#This Row],[Customer SL Material ⓘ]],4)="Lead"),"Lead",IF(LEFT(Table1[[#This Row],[Current Public Side SL Material ⓘ]],1)="U",(IF(LEFT(Table1[[#This Row],[Customer SL Material ⓘ]],1)="G","GSLRR","Unknown")),(IF(LEFT(Table1[[#This Row],[Customer SL Material ⓘ]],1)="G",(IF(Table1[[#This Row],[Was Public SL Material Ever Previously Lead?]]="No","Non-Lead","GSLRR")),IF(LEFT(Table1[[#This Row],[Customer SL Material ⓘ]],1)="U","Unknown","Non-Lead"))))))</f>
        <v/>
      </c>
    </row>
    <row r="53" spans="10:17" ht="17.25" customHeight="1" x14ac:dyDescent="0.25">
      <c r="J53" s="14"/>
      <c r="Q53" s="15" t="str">
        <f>IF(OR(Table1[[#This Row],[Current Public Side SL Material ⓘ]]="",Table1[[#This Row],[Was Public SL Material Ever Previously Lead?]]="",Table1[[#This Row],[Customer SL Material ⓘ]]=""),"",IF(OR(LEFT(Table1[[#This Row],[Current Public Side SL Material ⓘ]],4)="Lead",LEFT(Table1[[#This Row],[Customer SL Material ⓘ]],4)="Lead"),"Lead",IF(LEFT(Table1[[#This Row],[Current Public Side SL Material ⓘ]],1)="U",(IF(LEFT(Table1[[#This Row],[Customer SL Material ⓘ]],1)="G","GSLRR","Unknown")),(IF(LEFT(Table1[[#This Row],[Customer SL Material ⓘ]],1)="G",(IF(Table1[[#This Row],[Was Public SL Material Ever Previously Lead?]]="No","Non-Lead","GSLRR")),IF(LEFT(Table1[[#This Row],[Customer SL Material ⓘ]],1)="U","Unknown","Non-Lead"))))))</f>
        <v/>
      </c>
    </row>
    <row r="54" spans="10:17" ht="17.25" customHeight="1" x14ac:dyDescent="0.25">
      <c r="J54" s="14"/>
      <c r="Q54" s="15" t="str">
        <f>IF(OR(Table1[[#This Row],[Current Public Side SL Material ⓘ]]="",Table1[[#This Row],[Was Public SL Material Ever Previously Lead?]]="",Table1[[#This Row],[Customer SL Material ⓘ]]=""),"",IF(OR(LEFT(Table1[[#This Row],[Current Public Side SL Material ⓘ]],4)="Lead",LEFT(Table1[[#This Row],[Customer SL Material ⓘ]],4)="Lead"),"Lead",IF(LEFT(Table1[[#This Row],[Current Public Side SL Material ⓘ]],1)="U",(IF(LEFT(Table1[[#This Row],[Customer SL Material ⓘ]],1)="G","GSLRR","Unknown")),(IF(LEFT(Table1[[#This Row],[Customer SL Material ⓘ]],1)="G",(IF(Table1[[#This Row],[Was Public SL Material Ever Previously Lead?]]="No","Non-Lead","GSLRR")),IF(LEFT(Table1[[#This Row],[Customer SL Material ⓘ]],1)="U","Unknown","Non-Lead"))))))</f>
        <v/>
      </c>
    </row>
    <row r="55" spans="10:17" ht="17.25" customHeight="1" x14ac:dyDescent="0.25">
      <c r="J55" s="14"/>
      <c r="Q55" s="15" t="str">
        <f>IF(OR(Table1[[#This Row],[Current Public Side SL Material ⓘ]]="",Table1[[#This Row],[Was Public SL Material Ever Previously Lead?]]="",Table1[[#This Row],[Customer SL Material ⓘ]]=""),"",IF(OR(LEFT(Table1[[#This Row],[Current Public Side SL Material ⓘ]],4)="Lead",LEFT(Table1[[#This Row],[Customer SL Material ⓘ]],4)="Lead"),"Lead",IF(LEFT(Table1[[#This Row],[Current Public Side SL Material ⓘ]],1)="U",(IF(LEFT(Table1[[#This Row],[Customer SL Material ⓘ]],1)="G","GSLRR","Unknown")),(IF(LEFT(Table1[[#This Row],[Customer SL Material ⓘ]],1)="G",(IF(Table1[[#This Row],[Was Public SL Material Ever Previously Lead?]]="No","Non-Lead","GSLRR")),IF(LEFT(Table1[[#This Row],[Customer SL Material ⓘ]],1)="U","Unknown","Non-Lead"))))))</f>
        <v/>
      </c>
    </row>
    <row r="56" spans="10:17" ht="17.25" customHeight="1" x14ac:dyDescent="0.25">
      <c r="J56" s="14"/>
      <c r="Q56" s="15" t="str">
        <f>IF(OR(Table1[[#This Row],[Current Public Side SL Material ⓘ]]="",Table1[[#This Row],[Was Public SL Material Ever Previously Lead?]]="",Table1[[#This Row],[Customer SL Material ⓘ]]=""),"",IF(OR(LEFT(Table1[[#This Row],[Current Public Side SL Material ⓘ]],4)="Lead",LEFT(Table1[[#This Row],[Customer SL Material ⓘ]],4)="Lead"),"Lead",IF(LEFT(Table1[[#This Row],[Current Public Side SL Material ⓘ]],1)="U",(IF(LEFT(Table1[[#This Row],[Customer SL Material ⓘ]],1)="G","GSLRR","Unknown")),(IF(LEFT(Table1[[#This Row],[Customer SL Material ⓘ]],1)="G",(IF(Table1[[#This Row],[Was Public SL Material Ever Previously Lead?]]="No","Non-Lead","GSLRR")),IF(LEFT(Table1[[#This Row],[Customer SL Material ⓘ]],1)="U","Unknown","Non-Lead"))))))</f>
        <v/>
      </c>
    </row>
    <row r="57" spans="10:17" ht="17.25" customHeight="1" x14ac:dyDescent="0.25">
      <c r="J57" s="14"/>
      <c r="Q57" s="15" t="str">
        <f>IF(OR(Table1[[#This Row],[Current Public Side SL Material ⓘ]]="",Table1[[#This Row],[Was Public SL Material Ever Previously Lead?]]="",Table1[[#This Row],[Customer SL Material ⓘ]]=""),"",IF(OR(LEFT(Table1[[#This Row],[Current Public Side SL Material ⓘ]],4)="Lead",LEFT(Table1[[#This Row],[Customer SL Material ⓘ]],4)="Lead"),"Lead",IF(LEFT(Table1[[#This Row],[Current Public Side SL Material ⓘ]],1)="U",(IF(LEFT(Table1[[#This Row],[Customer SL Material ⓘ]],1)="G","GSLRR","Unknown")),(IF(LEFT(Table1[[#This Row],[Customer SL Material ⓘ]],1)="G",(IF(Table1[[#This Row],[Was Public SL Material Ever Previously Lead?]]="No","Non-Lead","GSLRR")),IF(LEFT(Table1[[#This Row],[Customer SL Material ⓘ]],1)="U","Unknown","Non-Lead"))))))</f>
        <v/>
      </c>
    </row>
    <row r="58" spans="10:17" ht="17.25" customHeight="1" x14ac:dyDescent="0.25">
      <c r="J58" s="14"/>
      <c r="Q58" s="15" t="str">
        <f>IF(OR(Table1[[#This Row],[Current Public Side SL Material ⓘ]]="",Table1[[#This Row],[Was Public SL Material Ever Previously Lead?]]="",Table1[[#This Row],[Customer SL Material ⓘ]]=""),"",IF(OR(LEFT(Table1[[#This Row],[Current Public Side SL Material ⓘ]],4)="Lead",LEFT(Table1[[#This Row],[Customer SL Material ⓘ]],4)="Lead"),"Lead",IF(LEFT(Table1[[#This Row],[Current Public Side SL Material ⓘ]],1)="U",(IF(LEFT(Table1[[#This Row],[Customer SL Material ⓘ]],1)="G","GSLRR","Unknown")),(IF(LEFT(Table1[[#This Row],[Customer SL Material ⓘ]],1)="G",(IF(Table1[[#This Row],[Was Public SL Material Ever Previously Lead?]]="No","Non-Lead","GSLRR")),IF(LEFT(Table1[[#This Row],[Customer SL Material ⓘ]],1)="U","Unknown","Non-Lead"))))))</f>
        <v/>
      </c>
    </row>
    <row r="59" spans="10:17" ht="17.25" customHeight="1" x14ac:dyDescent="0.25">
      <c r="J59" s="14"/>
      <c r="Q59" s="15" t="str">
        <f>IF(OR(Table1[[#This Row],[Current Public Side SL Material ⓘ]]="",Table1[[#This Row],[Was Public SL Material Ever Previously Lead?]]="",Table1[[#This Row],[Customer SL Material ⓘ]]=""),"",IF(OR(LEFT(Table1[[#This Row],[Current Public Side SL Material ⓘ]],4)="Lead",LEFT(Table1[[#This Row],[Customer SL Material ⓘ]],4)="Lead"),"Lead",IF(LEFT(Table1[[#This Row],[Current Public Side SL Material ⓘ]],1)="U",(IF(LEFT(Table1[[#This Row],[Customer SL Material ⓘ]],1)="G","GSLRR","Unknown")),(IF(LEFT(Table1[[#This Row],[Customer SL Material ⓘ]],1)="G",(IF(Table1[[#This Row],[Was Public SL Material Ever Previously Lead?]]="No","Non-Lead","GSLRR")),IF(LEFT(Table1[[#This Row],[Customer SL Material ⓘ]],1)="U","Unknown","Non-Lead"))))))</f>
        <v/>
      </c>
    </row>
    <row r="60" spans="10:17" ht="17.25" customHeight="1" x14ac:dyDescent="0.25">
      <c r="J60" s="14"/>
      <c r="Q60" s="15" t="str">
        <f>IF(OR(Table1[[#This Row],[Current Public Side SL Material ⓘ]]="",Table1[[#This Row],[Was Public SL Material Ever Previously Lead?]]="",Table1[[#This Row],[Customer SL Material ⓘ]]=""),"",IF(OR(LEFT(Table1[[#This Row],[Current Public Side SL Material ⓘ]],4)="Lead",LEFT(Table1[[#This Row],[Customer SL Material ⓘ]],4)="Lead"),"Lead",IF(LEFT(Table1[[#This Row],[Current Public Side SL Material ⓘ]],1)="U",(IF(LEFT(Table1[[#This Row],[Customer SL Material ⓘ]],1)="G","GSLRR","Unknown")),(IF(LEFT(Table1[[#This Row],[Customer SL Material ⓘ]],1)="G",(IF(Table1[[#This Row],[Was Public SL Material Ever Previously Lead?]]="No","Non-Lead","GSLRR")),IF(LEFT(Table1[[#This Row],[Customer SL Material ⓘ]],1)="U","Unknown","Non-Lead"))))))</f>
        <v/>
      </c>
    </row>
    <row r="61" spans="10:17" ht="17.25" customHeight="1" x14ac:dyDescent="0.25">
      <c r="J61" s="14"/>
      <c r="Q61" s="15" t="str">
        <f>IF(OR(Table1[[#This Row],[Current Public Side SL Material ⓘ]]="",Table1[[#This Row],[Was Public SL Material Ever Previously Lead?]]="",Table1[[#This Row],[Customer SL Material ⓘ]]=""),"",IF(OR(LEFT(Table1[[#This Row],[Current Public Side SL Material ⓘ]],4)="Lead",LEFT(Table1[[#This Row],[Customer SL Material ⓘ]],4)="Lead"),"Lead",IF(LEFT(Table1[[#This Row],[Current Public Side SL Material ⓘ]],1)="U",(IF(LEFT(Table1[[#This Row],[Customer SL Material ⓘ]],1)="G","GSLRR","Unknown")),(IF(LEFT(Table1[[#This Row],[Customer SL Material ⓘ]],1)="G",(IF(Table1[[#This Row],[Was Public SL Material Ever Previously Lead?]]="No","Non-Lead","GSLRR")),IF(LEFT(Table1[[#This Row],[Customer SL Material ⓘ]],1)="U","Unknown","Non-Lead"))))))</f>
        <v/>
      </c>
    </row>
    <row r="62" spans="10:17" ht="17.25" customHeight="1" x14ac:dyDescent="0.25">
      <c r="J62" s="14"/>
      <c r="Q62" s="15" t="str">
        <f>IF(OR(Table1[[#This Row],[Current Public Side SL Material ⓘ]]="",Table1[[#This Row],[Was Public SL Material Ever Previously Lead?]]="",Table1[[#This Row],[Customer SL Material ⓘ]]=""),"",IF(OR(LEFT(Table1[[#This Row],[Current Public Side SL Material ⓘ]],4)="Lead",LEFT(Table1[[#This Row],[Customer SL Material ⓘ]],4)="Lead"),"Lead",IF(LEFT(Table1[[#This Row],[Current Public Side SL Material ⓘ]],1)="U",(IF(LEFT(Table1[[#This Row],[Customer SL Material ⓘ]],1)="G","GSLRR","Unknown")),(IF(LEFT(Table1[[#This Row],[Customer SL Material ⓘ]],1)="G",(IF(Table1[[#This Row],[Was Public SL Material Ever Previously Lead?]]="No","Non-Lead","GSLRR")),IF(LEFT(Table1[[#This Row],[Customer SL Material ⓘ]],1)="U","Unknown","Non-Lead"))))))</f>
        <v/>
      </c>
    </row>
    <row r="63" spans="10:17" ht="17.25" customHeight="1" x14ac:dyDescent="0.25">
      <c r="J63" s="14"/>
      <c r="Q63" s="15" t="str">
        <f>IF(OR(Table1[[#This Row],[Current Public Side SL Material ⓘ]]="",Table1[[#This Row],[Was Public SL Material Ever Previously Lead?]]="",Table1[[#This Row],[Customer SL Material ⓘ]]=""),"",IF(OR(LEFT(Table1[[#This Row],[Current Public Side SL Material ⓘ]],4)="Lead",LEFT(Table1[[#This Row],[Customer SL Material ⓘ]],4)="Lead"),"Lead",IF(LEFT(Table1[[#This Row],[Current Public Side SL Material ⓘ]],1)="U",(IF(LEFT(Table1[[#This Row],[Customer SL Material ⓘ]],1)="G","GSLRR","Unknown")),(IF(LEFT(Table1[[#This Row],[Customer SL Material ⓘ]],1)="G",(IF(Table1[[#This Row],[Was Public SL Material Ever Previously Lead?]]="No","Non-Lead","GSLRR")),IF(LEFT(Table1[[#This Row],[Customer SL Material ⓘ]],1)="U","Unknown","Non-Lead"))))))</f>
        <v/>
      </c>
    </row>
    <row r="64" spans="10:17" ht="17.25" customHeight="1" x14ac:dyDescent="0.25">
      <c r="J64" s="14"/>
      <c r="Q64" s="15" t="str">
        <f>IF(OR(Table1[[#This Row],[Current Public Side SL Material ⓘ]]="",Table1[[#This Row],[Was Public SL Material Ever Previously Lead?]]="",Table1[[#This Row],[Customer SL Material ⓘ]]=""),"",IF(OR(LEFT(Table1[[#This Row],[Current Public Side SL Material ⓘ]],4)="Lead",LEFT(Table1[[#This Row],[Customer SL Material ⓘ]],4)="Lead"),"Lead",IF(LEFT(Table1[[#This Row],[Current Public Side SL Material ⓘ]],1)="U",(IF(LEFT(Table1[[#This Row],[Customer SL Material ⓘ]],1)="G","GSLRR","Unknown")),(IF(LEFT(Table1[[#This Row],[Customer SL Material ⓘ]],1)="G",(IF(Table1[[#This Row],[Was Public SL Material Ever Previously Lead?]]="No","Non-Lead","GSLRR")),IF(LEFT(Table1[[#This Row],[Customer SL Material ⓘ]],1)="U","Unknown","Non-Lead"))))))</f>
        <v/>
      </c>
    </row>
    <row r="65" spans="10:17" ht="17.25" customHeight="1" x14ac:dyDescent="0.25">
      <c r="J65" s="14"/>
      <c r="Q65" s="15" t="str">
        <f>IF(OR(Table1[[#This Row],[Current Public Side SL Material ⓘ]]="",Table1[[#This Row],[Was Public SL Material Ever Previously Lead?]]="",Table1[[#This Row],[Customer SL Material ⓘ]]=""),"",IF(OR(LEFT(Table1[[#This Row],[Current Public Side SL Material ⓘ]],4)="Lead",LEFT(Table1[[#This Row],[Customer SL Material ⓘ]],4)="Lead"),"Lead",IF(LEFT(Table1[[#This Row],[Current Public Side SL Material ⓘ]],1)="U",(IF(LEFT(Table1[[#This Row],[Customer SL Material ⓘ]],1)="G","GSLRR","Unknown")),(IF(LEFT(Table1[[#This Row],[Customer SL Material ⓘ]],1)="G",(IF(Table1[[#This Row],[Was Public SL Material Ever Previously Lead?]]="No","Non-Lead","GSLRR")),IF(LEFT(Table1[[#This Row],[Customer SL Material ⓘ]],1)="U","Unknown","Non-Lead"))))))</f>
        <v/>
      </c>
    </row>
    <row r="66" spans="10:17" ht="17.25" customHeight="1" x14ac:dyDescent="0.25">
      <c r="J66" s="14"/>
      <c r="Q66" s="15" t="str">
        <f>IF(OR(Table1[[#This Row],[Current Public Side SL Material ⓘ]]="",Table1[[#This Row],[Was Public SL Material Ever Previously Lead?]]="",Table1[[#This Row],[Customer SL Material ⓘ]]=""),"",IF(OR(LEFT(Table1[[#This Row],[Current Public Side SL Material ⓘ]],4)="Lead",LEFT(Table1[[#This Row],[Customer SL Material ⓘ]],4)="Lead"),"Lead",IF(LEFT(Table1[[#This Row],[Current Public Side SL Material ⓘ]],1)="U",(IF(LEFT(Table1[[#This Row],[Customer SL Material ⓘ]],1)="G","GSLRR","Unknown")),(IF(LEFT(Table1[[#This Row],[Customer SL Material ⓘ]],1)="G",(IF(Table1[[#This Row],[Was Public SL Material Ever Previously Lead?]]="No","Non-Lead","GSLRR")),IF(LEFT(Table1[[#This Row],[Customer SL Material ⓘ]],1)="U","Unknown","Non-Lead"))))))</f>
        <v/>
      </c>
    </row>
    <row r="67" spans="10:17" ht="17.25" customHeight="1" x14ac:dyDescent="0.25">
      <c r="J67" s="14"/>
      <c r="Q67" s="15" t="str">
        <f>IF(OR(Table1[[#This Row],[Current Public Side SL Material ⓘ]]="",Table1[[#This Row],[Was Public SL Material Ever Previously Lead?]]="",Table1[[#This Row],[Customer SL Material ⓘ]]=""),"",IF(OR(LEFT(Table1[[#This Row],[Current Public Side SL Material ⓘ]],4)="Lead",LEFT(Table1[[#This Row],[Customer SL Material ⓘ]],4)="Lead"),"Lead",IF(LEFT(Table1[[#This Row],[Current Public Side SL Material ⓘ]],1)="U",(IF(LEFT(Table1[[#This Row],[Customer SL Material ⓘ]],1)="G","GSLRR","Unknown")),(IF(LEFT(Table1[[#This Row],[Customer SL Material ⓘ]],1)="G",(IF(Table1[[#This Row],[Was Public SL Material Ever Previously Lead?]]="No","Non-Lead","GSLRR")),IF(LEFT(Table1[[#This Row],[Customer SL Material ⓘ]],1)="U","Unknown","Non-Lead"))))))</f>
        <v/>
      </c>
    </row>
    <row r="68" spans="10:17" ht="17.25" customHeight="1" x14ac:dyDescent="0.25">
      <c r="J68" s="14"/>
      <c r="Q68" s="15" t="str">
        <f>IF(OR(Table1[[#This Row],[Current Public Side SL Material ⓘ]]="",Table1[[#This Row],[Was Public SL Material Ever Previously Lead?]]="",Table1[[#This Row],[Customer SL Material ⓘ]]=""),"",IF(OR(LEFT(Table1[[#This Row],[Current Public Side SL Material ⓘ]],4)="Lead",LEFT(Table1[[#This Row],[Customer SL Material ⓘ]],4)="Lead"),"Lead",IF(LEFT(Table1[[#This Row],[Current Public Side SL Material ⓘ]],1)="U",(IF(LEFT(Table1[[#This Row],[Customer SL Material ⓘ]],1)="G","GSLRR","Unknown")),(IF(LEFT(Table1[[#This Row],[Customer SL Material ⓘ]],1)="G",(IF(Table1[[#This Row],[Was Public SL Material Ever Previously Lead?]]="No","Non-Lead","GSLRR")),IF(LEFT(Table1[[#This Row],[Customer SL Material ⓘ]],1)="U","Unknown","Non-Lead"))))))</f>
        <v/>
      </c>
    </row>
    <row r="69" spans="10:17" ht="17.25" customHeight="1" x14ac:dyDescent="0.25">
      <c r="J69" s="14"/>
      <c r="Q69" s="15" t="str">
        <f>IF(OR(Table1[[#This Row],[Current Public Side SL Material ⓘ]]="",Table1[[#This Row],[Was Public SL Material Ever Previously Lead?]]="",Table1[[#This Row],[Customer SL Material ⓘ]]=""),"",IF(OR(LEFT(Table1[[#This Row],[Current Public Side SL Material ⓘ]],4)="Lead",LEFT(Table1[[#This Row],[Customer SL Material ⓘ]],4)="Lead"),"Lead",IF(LEFT(Table1[[#This Row],[Current Public Side SL Material ⓘ]],1)="U",(IF(LEFT(Table1[[#This Row],[Customer SL Material ⓘ]],1)="G","GSLRR","Unknown")),(IF(LEFT(Table1[[#This Row],[Customer SL Material ⓘ]],1)="G",(IF(Table1[[#This Row],[Was Public SL Material Ever Previously Lead?]]="No","Non-Lead","GSLRR")),IF(LEFT(Table1[[#This Row],[Customer SL Material ⓘ]],1)="U","Unknown","Non-Lead"))))))</f>
        <v/>
      </c>
    </row>
    <row r="70" spans="10:17" ht="17.25" customHeight="1" x14ac:dyDescent="0.25">
      <c r="J70" s="14"/>
      <c r="Q70" s="15" t="str">
        <f>IF(OR(Table1[[#This Row],[Current Public Side SL Material ⓘ]]="",Table1[[#This Row],[Was Public SL Material Ever Previously Lead?]]="",Table1[[#This Row],[Customer SL Material ⓘ]]=""),"",IF(OR(LEFT(Table1[[#This Row],[Current Public Side SL Material ⓘ]],4)="Lead",LEFT(Table1[[#This Row],[Customer SL Material ⓘ]],4)="Lead"),"Lead",IF(LEFT(Table1[[#This Row],[Current Public Side SL Material ⓘ]],1)="U",(IF(LEFT(Table1[[#This Row],[Customer SL Material ⓘ]],1)="G","GSLRR","Unknown")),(IF(LEFT(Table1[[#This Row],[Customer SL Material ⓘ]],1)="G",(IF(Table1[[#This Row],[Was Public SL Material Ever Previously Lead?]]="No","Non-Lead","GSLRR")),IF(LEFT(Table1[[#This Row],[Customer SL Material ⓘ]],1)="U","Unknown","Non-Lead"))))))</f>
        <v/>
      </c>
    </row>
    <row r="71" spans="10:17" ht="17.25" customHeight="1" x14ac:dyDescent="0.25">
      <c r="J71" s="14"/>
      <c r="Q71" s="15" t="str">
        <f>IF(OR(Table1[[#This Row],[Current Public Side SL Material ⓘ]]="",Table1[[#This Row],[Was Public SL Material Ever Previously Lead?]]="",Table1[[#This Row],[Customer SL Material ⓘ]]=""),"",IF(OR(LEFT(Table1[[#This Row],[Current Public Side SL Material ⓘ]],4)="Lead",LEFT(Table1[[#This Row],[Customer SL Material ⓘ]],4)="Lead"),"Lead",IF(LEFT(Table1[[#This Row],[Current Public Side SL Material ⓘ]],1)="U",(IF(LEFT(Table1[[#This Row],[Customer SL Material ⓘ]],1)="G","GSLRR","Unknown")),(IF(LEFT(Table1[[#This Row],[Customer SL Material ⓘ]],1)="G",(IF(Table1[[#This Row],[Was Public SL Material Ever Previously Lead?]]="No","Non-Lead","GSLRR")),IF(LEFT(Table1[[#This Row],[Customer SL Material ⓘ]],1)="U","Unknown","Non-Lead"))))))</f>
        <v/>
      </c>
    </row>
    <row r="72" spans="10:17" ht="17.25" customHeight="1" x14ac:dyDescent="0.25">
      <c r="J72" s="14"/>
      <c r="Q72" s="15" t="str">
        <f>IF(OR(Table1[[#This Row],[Current Public Side SL Material ⓘ]]="",Table1[[#This Row],[Was Public SL Material Ever Previously Lead?]]="",Table1[[#This Row],[Customer SL Material ⓘ]]=""),"",IF(OR(LEFT(Table1[[#This Row],[Current Public Side SL Material ⓘ]],4)="Lead",LEFT(Table1[[#This Row],[Customer SL Material ⓘ]],4)="Lead"),"Lead",IF(LEFT(Table1[[#This Row],[Current Public Side SL Material ⓘ]],1)="U",(IF(LEFT(Table1[[#This Row],[Customer SL Material ⓘ]],1)="G","GSLRR","Unknown")),(IF(LEFT(Table1[[#This Row],[Customer SL Material ⓘ]],1)="G",(IF(Table1[[#This Row],[Was Public SL Material Ever Previously Lead?]]="No","Non-Lead","GSLRR")),IF(LEFT(Table1[[#This Row],[Customer SL Material ⓘ]],1)="U","Unknown","Non-Lead"))))))</f>
        <v/>
      </c>
    </row>
    <row r="73" spans="10:17" ht="17.25" customHeight="1" x14ac:dyDescent="0.25">
      <c r="J73" s="14"/>
      <c r="Q73" s="15" t="str">
        <f>IF(OR(Table1[[#This Row],[Current Public Side SL Material ⓘ]]="",Table1[[#This Row],[Was Public SL Material Ever Previously Lead?]]="",Table1[[#This Row],[Customer SL Material ⓘ]]=""),"",IF(OR(LEFT(Table1[[#This Row],[Current Public Side SL Material ⓘ]],4)="Lead",LEFT(Table1[[#This Row],[Customer SL Material ⓘ]],4)="Lead"),"Lead",IF(LEFT(Table1[[#This Row],[Current Public Side SL Material ⓘ]],1)="U",(IF(LEFT(Table1[[#This Row],[Customer SL Material ⓘ]],1)="G","GSLRR","Unknown")),(IF(LEFT(Table1[[#This Row],[Customer SL Material ⓘ]],1)="G",(IF(Table1[[#This Row],[Was Public SL Material Ever Previously Lead?]]="No","Non-Lead","GSLRR")),IF(LEFT(Table1[[#This Row],[Customer SL Material ⓘ]],1)="U","Unknown","Non-Lead"))))))</f>
        <v/>
      </c>
    </row>
    <row r="74" spans="10:17" ht="17.25" customHeight="1" x14ac:dyDescent="0.25">
      <c r="J74" s="14"/>
      <c r="Q74" s="15" t="str">
        <f>IF(OR(Table1[[#This Row],[Current Public Side SL Material ⓘ]]="",Table1[[#This Row],[Was Public SL Material Ever Previously Lead?]]="",Table1[[#This Row],[Customer SL Material ⓘ]]=""),"",IF(OR(LEFT(Table1[[#This Row],[Current Public Side SL Material ⓘ]],4)="Lead",LEFT(Table1[[#This Row],[Customer SL Material ⓘ]],4)="Lead"),"Lead",IF(LEFT(Table1[[#This Row],[Current Public Side SL Material ⓘ]],1)="U",(IF(LEFT(Table1[[#This Row],[Customer SL Material ⓘ]],1)="G","GSLRR","Unknown")),(IF(LEFT(Table1[[#This Row],[Customer SL Material ⓘ]],1)="G",(IF(Table1[[#This Row],[Was Public SL Material Ever Previously Lead?]]="No","Non-Lead","GSLRR")),IF(LEFT(Table1[[#This Row],[Customer SL Material ⓘ]],1)="U","Unknown","Non-Lead"))))))</f>
        <v/>
      </c>
    </row>
    <row r="75" spans="10:17" ht="17.25" customHeight="1" x14ac:dyDescent="0.25">
      <c r="J75" s="14"/>
      <c r="Q75" s="15" t="str">
        <f>IF(OR(Table1[[#This Row],[Current Public Side SL Material ⓘ]]="",Table1[[#This Row],[Was Public SL Material Ever Previously Lead?]]="",Table1[[#This Row],[Customer SL Material ⓘ]]=""),"",IF(OR(LEFT(Table1[[#This Row],[Current Public Side SL Material ⓘ]],4)="Lead",LEFT(Table1[[#This Row],[Customer SL Material ⓘ]],4)="Lead"),"Lead",IF(LEFT(Table1[[#This Row],[Current Public Side SL Material ⓘ]],1)="U",(IF(LEFT(Table1[[#This Row],[Customer SL Material ⓘ]],1)="G","GSLRR","Unknown")),(IF(LEFT(Table1[[#This Row],[Customer SL Material ⓘ]],1)="G",(IF(Table1[[#This Row],[Was Public SL Material Ever Previously Lead?]]="No","Non-Lead","GSLRR")),IF(LEFT(Table1[[#This Row],[Customer SL Material ⓘ]],1)="U","Unknown","Non-Lead"))))))</f>
        <v/>
      </c>
    </row>
    <row r="76" spans="10:17" ht="17.25" customHeight="1" x14ac:dyDescent="0.25">
      <c r="J76" s="14"/>
      <c r="Q76" s="15" t="str">
        <f>IF(OR(Table1[[#This Row],[Current Public Side SL Material ⓘ]]="",Table1[[#This Row],[Was Public SL Material Ever Previously Lead?]]="",Table1[[#This Row],[Customer SL Material ⓘ]]=""),"",IF(OR(LEFT(Table1[[#This Row],[Current Public Side SL Material ⓘ]],4)="Lead",LEFT(Table1[[#This Row],[Customer SL Material ⓘ]],4)="Lead"),"Lead",IF(LEFT(Table1[[#This Row],[Current Public Side SL Material ⓘ]],1)="U",(IF(LEFT(Table1[[#This Row],[Customer SL Material ⓘ]],1)="G","GSLRR","Unknown")),(IF(LEFT(Table1[[#This Row],[Customer SL Material ⓘ]],1)="G",(IF(Table1[[#This Row],[Was Public SL Material Ever Previously Lead?]]="No","Non-Lead","GSLRR")),IF(LEFT(Table1[[#This Row],[Customer SL Material ⓘ]],1)="U","Unknown","Non-Lead"))))))</f>
        <v/>
      </c>
    </row>
    <row r="77" spans="10:17" ht="17.25" customHeight="1" x14ac:dyDescent="0.25">
      <c r="J77" s="14"/>
      <c r="Q77" s="15" t="str">
        <f>IF(OR(Table1[[#This Row],[Current Public Side SL Material ⓘ]]="",Table1[[#This Row],[Was Public SL Material Ever Previously Lead?]]="",Table1[[#This Row],[Customer SL Material ⓘ]]=""),"",IF(OR(LEFT(Table1[[#This Row],[Current Public Side SL Material ⓘ]],4)="Lead",LEFT(Table1[[#This Row],[Customer SL Material ⓘ]],4)="Lead"),"Lead",IF(LEFT(Table1[[#This Row],[Current Public Side SL Material ⓘ]],1)="U",(IF(LEFT(Table1[[#This Row],[Customer SL Material ⓘ]],1)="G","GSLRR","Unknown")),(IF(LEFT(Table1[[#This Row],[Customer SL Material ⓘ]],1)="G",(IF(Table1[[#This Row],[Was Public SL Material Ever Previously Lead?]]="No","Non-Lead","GSLRR")),IF(LEFT(Table1[[#This Row],[Customer SL Material ⓘ]],1)="U","Unknown","Non-Lead"))))))</f>
        <v/>
      </c>
    </row>
    <row r="78" spans="10:17" ht="17.25" customHeight="1" x14ac:dyDescent="0.25">
      <c r="J78" s="14"/>
      <c r="Q78" s="15" t="str">
        <f>IF(OR(Table1[[#This Row],[Current Public Side SL Material ⓘ]]="",Table1[[#This Row],[Was Public SL Material Ever Previously Lead?]]="",Table1[[#This Row],[Customer SL Material ⓘ]]=""),"",IF(OR(LEFT(Table1[[#This Row],[Current Public Side SL Material ⓘ]],4)="Lead",LEFT(Table1[[#This Row],[Customer SL Material ⓘ]],4)="Lead"),"Lead",IF(LEFT(Table1[[#This Row],[Current Public Side SL Material ⓘ]],1)="U",(IF(LEFT(Table1[[#This Row],[Customer SL Material ⓘ]],1)="G","GSLRR","Unknown")),(IF(LEFT(Table1[[#This Row],[Customer SL Material ⓘ]],1)="G",(IF(Table1[[#This Row],[Was Public SL Material Ever Previously Lead?]]="No","Non-Lead","GSLRR")),IF(LEFT(Table1[[#This Row],[Customer SL Material ⓘ]],1)="U","Unknown","Non-Lead"))))))</f>
        <v/>
      </c>
    </row>
    <row r="79" spans="10:17" ht="17.25" customHeight="1" x14ac:dyDescent="0.25">
      <c r="J79" s="14"/>
      <c r="Q79" s="15" t="str">
        <f>IF(OR(Table1[[#This Row],[Current Public Side SL Material ⓘ]]="",Table1[[#This Row],[Was Public SL Material Ever Previously Lead?]]="",Table1[[#This Row],[Customer SL Material ⓘ]]=""),"",IF(OR(LEFT(Table1[[#This Row],[Current Public Side SL Material ⓘ]],4)="Lead",LEFT(Table1[[#This Row],[Customer SL Material ⓘ]],4)="Lead"),"Lead",IF(LEFT(Table1[[#This Row],[Current Public Side SL Material ⓘ]],1)="U",(IF(LEFT(Table1[[#This Row],[Customer SL Material ⓘ]],1)="G","GSLRR","Unknown")),(IF(LEFT(Table1[[#This Row],[Customer SL Material ⓘ]],1)="G",(IF(Table1[[#This Row],[Was Public SL Material Ever Previously Lead?]]="No","Non-Lead","GSLRR")),IF(LEFT(Table1[[#This Row],[Customer SL Material ⓘ]],1)="U","Unknown","Non-Lead"))))))</f>
        <v/>
      </c>
    </row>
    <row r="80" spans="10:17" ht="17.25" customHeight="1" x14ac:dyDescent="0.25">
      <c r="J80" s="14"/>
      <c r="Q80" s="15" t="str">
        <f>IF(OR(Table1[[#This Row],[Current Public Side SL Material ⓘ]]="",Table1[[#This Row],[Was Public SL Material Ever Previously Lead?]]="",Table1[[#This Row],[Customer SL Material ⓘ]]=""),"",IF(OR(LEFT(Table1[[#This Row],[Current Public Side SL Material ⓘ]],4)="Lead",LEFT(Table1[[#This Row],[Customer SL Material ⓘ]],4)="Lead"),"Lead",IF(LEFT(Table1[[#This Row],[Current Public Side SL Material ⓘ]],1)="U",(IF(LEFT(Table1[[#This Row],[Customer SL Material ⓘ]],1)="G","GSLRR","Unknown")),(IF(LEFT(Table1[[#This Row],[Customer SL Material ⓘ]],1)="G",(IF(Table1[[#This Row],[Was Public SL Material Ever Previously Lead?]]="No","Non-Lead","GSLRR")),IF(LEFT(Table1[[#This Row],[Customer SL Material ⓘ]],1)="U","Unknown","Non-Lead"))))))</f>
        <v/>
      </c>
    </row>
    <row r="81" spans="10:17" ht="17.25" customHeight="1" x14ac:dyDescent="0.25">
      <c r="J81" s="14"/>
      <c r="Q81" s="15" t="str">
        <f>IF(OR(Table1[[#This Row],[Current Public Side SL Material ⓘ]]="",Table1[[#This Row],[Was Public SL Material Ever Previously Lead?]]="",Table1[[#This Row],[Customer SL Material ⓘ]]=""),"",IF(OR(LEFT(Table1[[#This Row],[Current Public Side SL Material ⓘ]],4)="Lead",LEFT(Table1[[#This Row],[Customer SL Material ⓘ]],4)="Lead"),"Lead",IF(LEFT(Table1[[#This Row],[Current Public Side SL Material ⓘ]],1)="U",(IF(LEFT(Table1[[#This Row],[Customer SL Material ⓘ]],1)="G","GSLRR","Unknown")),(IF(LEFT(Table1[[#This Row],[Customer SL Material ⓘ]],1)="G",(IF(Table1[[#This Row],[Was Public SL Material Ever Previously Lead?]]="No","Non-Lead","GSLRR")),IF(LEFT(Table1[[#This Row],[Customer SL Material ⓘ]],1)="U","Unknown","Non-Lead"))))))</f>
        <v/>
      </c>
    </row>
    <row r="82" spans="10:17" ht="17.25" customHeight="1" x14ac:dyDescent="0.25">
      <c r="J82" s="14"/>
      <c r="Q82" s="15" t="str">
        <f>IF(OR(Table1[[#This Row],[Current Public Side SL Material ⓘ]]="",Table1[[#This Row],[Was Public SL Material Ever Previously Lead?]]="",Table1[[#This Row],[Customer SL Material ⓘ]]=""),"",IF(OR(LEFT(Table1[[#This Row],[Current Public Side SL Material ⓘ]],4)="Lead",LEFT(Table1[[#This Row],[Customer SL Material ⓘ]],4)="Lead"),"Lead",IF(LEFT(Table1[[#This Row],[Current Public Side SL Material ⓘ]],1)="U",(IF(LEFT(Table1[[#This Row],[Customer SL Material ⓘ]],1)="G","GSLRR","Unknown")),(IF(LEFT(Table1[[#This Row],[Customer SL Material ⓘ]],1)="G",(IF(Table1[[#This Row],[Was Public SL Material Ever Previously Lead?]]="No","Non-Lead","GSLRR")),IF(LEFT(Table1[[#This Row],[Customer SL Material ⓘ]],1)="U","Unknown","Non-Lead"))))))</f>
        <v/>
      </c>
    </row>
    <row r="83" spans="10:17" ht="17.25" customHeight="1" x14ac:dyDescent="0.25">
      <c r="J83" s="14"/>
      <c r="Q83" s="15" t="str">
        <f>IF(OR(Table1[[#This Row],[Current Public Side SL Material ⓘ]]="",Table1[[#This Row],[Was Public SL Material Ever Previously Lead?]]="",Table1[[#This Row],[Customer SL Material ⓘ]]=""),"",IF(OR(LEFT(Table1[[#This Row],[Current Public Side SL Material ⓘ]],4)="Lead",LEFT(Table1[[#This Row],[Customer SL Material ⓘ]],4)="Lead"),"Lead",IF(LEFT(Table1[[#This Row],[Current Public Side SL Material ⓘ]],1)="U",(IF(LEFT(Table1[[#This Row],[Customer SL Material ⓘ]],1)="G","GSLRR","Unknown")),(IF(LEFT(Table1[[#This Row],[Customer SL Material ⓘ]],1)="G",(IF(Table1[[#This Row],[Was Public SL Material Ever Previously Lead?]]="No","Non-Lead","GSLRR")),IF(LEFT(Table1[[#This Row],[Customer SL Material ⓘ]],1)="U","Unknown","Non-Lead"))))))</f>
        <v/>
      </c>
    </row>
    <row r="84" spans="10:17" ht="17.25" customHeight="1" x14ac:dyDescent="0.25">
      <c r="J84" s="14"/>
      <c r="Q84" s="15" t="str">
        <f>IF(OR(Table1[[#This Row],[Current Public Side SL Material ⓘ]]="",Table1[[#This Row],[Was Public SL Material Ever Previously Lead?]]="",Table1[[#This Row],[Customer SL Material ⓘ]]=""),"",IF(OR(LEFT(Table1[[#This Row],[Current Public Side SL Material ⓘ]],4)="Lead",LEFT(Table1[[#This Row],[Customer SL Material ⓘ]],4)="Lead"),"Lead",IF(LEFT(Table1[[#This Row],[Current Public Side SL Material ⓘ]],1)="U",(IF(LEFT(Table1[[#This Row],[Customer SL Material ⓘ]],1)="G","GSLRR","Unknown")),(IF(LEFT(Table1[[#This Row],[Customer SL Material ⓘ]],1)="G",(IF(Table1[[#This Row],[Was Public SL Material Ever Previously Lead?]]="No","Non-Lead","GSLRR")),IF(LEFT(Table1[[#This Row],[Customer SL Material ⓘ]],1)="U","Unknown","Non-Lead"))))))</f>
        <v/>
      </c>
    </row>
    <row r="85" spans="10:17" ht="17.25" customHeight="1" x14ac:dyDescent="0.25">
      <c r="J85" s="14"/>
      <c r="Q85" s="15" t="str">
        <f>IF(OR(Table1[[#This Row],[Current Public Side SL Material ⓘ]]="",Table1[[#This Row],[Was Public SL Material Ever Previously Lead?]]="",Table1[[#This Row],[Customer SL Material ⓘ]]=""),"",IF(OR(LEFT(Table1[[#This Row],[Current Public Side SL Material ⓘ]],4)="Lead",LEFT(Table1[[#This Row],[Customer SL Material ⓘ]],4)="Lead"),"Lead",IF(LEFT(Table1[[#This Row],[Current Public Side SL Material ⓘ]],1)="U",(IF(LEFT(Table1[[#This Row],[Customer SL Material ⓘ]],1)="G","GSLRR","Unknown")),(IF(LEFT(Table1[[#This Row],[Customer SL Material ⓘ]],1)="G",(IF(Table1[[#This Row],[Was Public SL Material Ever Previously Lead?]]="No","Non-Lead","GSLRR")),IF(LEFT(Table1[[#This Row],[Customer SL Material ⓘ]],1)="U","Unknown","Non-Lead"))))))</f>
        <v/>
      </c>
    </row>
    <row r="86" spans="10:17" ht="17.25" customHeight="1" x14ac:dyDescent="0.25">
      <c r="J86" s="14"/>
      <c r="Q86" s="15" t="str">
        <f>IF(OR(Table1[[#This Row],[Current Public Side SL Material ⓘ]]="",Table1[[#This Row],[Was Public SL Material Ever Previously Lead?]]="",Table1[[#This Row],[Customer SL Material ⓘ]]=""),"",IF(OR(LEFT(Table1[[#This Row],[Current Public Side SL Material ⓘ]],4)="Lead",LEFT(Table1[[#This Row],[Customer SL Material ⓘ]],4)="Lead"),"Lead",IF(LEFT(Table1[[#This Row],[Current Public Side SL Material ⓘ]],1)="U",(IF(LEFT(Table1[[#This Row],[Customer SL Material ⓘ]],1)="G","GSLRR","Unknown")),(IF(LEFT(Table1[[#This Row],[Customer SL Material ⓘ]],1)="G",(IF(Table1[[#This Row],[Was Public SL Material Ever Previously Lead?]]="No","Non-Lead","GSLRR")),IF(LEFT(Table1[[#This Row],[Customer SL Material ⓘ]],1)="U","Unknown","Non-Lead"))))))</f>
        <v/>
      </c>
    </row>
    <row r="87" spans="10:17" ht="17.25" customHeight="1" x14ac:dyDescent="0.25">
      <c r="J87" s="14"/>
      <c r="Q87" s="15" t="str">
        <f>IF(OR(Table1[[#This Row],[Current Public Side SL Material ⓘ]]="",Table1[[#This Row],[Was Public SL Material Ever Previously Lead?]]="",Table1[[#This Row],[Customer SL Material ⓘ]]=""),"",IF(OR(LEFT(Table1[[#This Row],[Current Public Side SL Material ⓘ]],4)="Lead",LEFT(Table1[[#This Row],[Customer SL Material ⓘ]],4)="Lead"),"Lead",IF(LEFT(Table1[[#This Row],[Current Public Side SL Material ⓘ]],1)="U",(IF(LEFT(Table1[[#This Row],[Customer SL Material ⓘ]],1)="G","GSLRR","Unknown")),(IF(LEFT(Table1[[#This Row],[Customer SL Material ⓘ]],1)="G",(IF(Table1[[#This Row],[Was Public SL Material Ever Previously Lead?]]="No","Non-Lead","GSLRR")),IF(LEFT(Table1[[#This Row],[Customer SL Material ⓘ]],1)="U","Unknown","Non-Lead"))))))</f>
        <v/>
      </c>
    </row>
    <row r="88" spans="10:17" ht="17.25" customHeight="1" x14ac:dyDescent="0.25">
      <c r="J88" s="14"/>
      <c r="Q88" s="15" t="str">
        <f>IF(OR(Table1[[#This Row],[Current Public Side SL Material ⓘ]]="",Table1[[#This Row],[Was Public SL Material Ever Previously Lead?]]="",Table1[[#This Row],[Customer SL Material ⓘ]]=""),"",IF(OR(LEFT(Table1[[#This Row],[Current Public Side SL Material ⓘ]],4)="Lead",LEFT(Table1[[#This Row],[Customer SL Material ⓘ]],4)="Lead"),"Lead",IF(LEFT(Table1[[#This Row],[Current Public Side SL Material ⓘ]],1)="U",(IF(LEFT(Table1[[#This Row],[Customer SL Material ⓘ]],1)="G","GSLRR","Unknown")),(IF(LEFT(Table1[[#This Row],[Customer SL Material ⓘ]],1)="G",(IF(Table1[[#This Row],[Was Public SL Material Ever Previously Lead?]]="No","Non-Lead","GSLRR")),IF(LEFT(Table1[[#This Row],[Customer SL Material ⓘ]],1)="U","Unknown","Non-Lead"))))))</f>
        <v/>
      </c>
    </row>
    <row r="89" spans="10:17" ht="17.25" customHeight="1" x14ac:dyDescent="0.25">
      <c r="J89" s="14"/>
      <c r="Q89" s="15" t="str">
        <f>IF(OR(Table1[[#This Row],[Current Public Side SL Material ⓘ]]="",Table1[[#This Row],[Was Public SL Material Ever Previously Lead?]]="",Table1[[#This Row],[Customer SL Material ⓘ]]=""),"",IF(OR(LEFT(Table1[[#This Row],[Current Public Side SL Material ⓘ]],4)="Lead",LEFT(Table1[[#This Row],[Customer SL Material ⓘ]],4)="Lead"),"Lead",IF(LEFT(Table1[[#This Row],[Current Public Side SL Material ⓘ]],1)="U",(IF(LEFT(Table1[[#This Row],[Customer SL Material ⓘ]],1)="G","GSLRR","Unknown")),(IF(LEFT(Table1[[#This Row],[Customer SL Material ⓘ]],1)="G",(IF(Table1[[#This Row],[Was Public SL Material Ever Previously Lead?]]="No","Non-Lead","GSLRR")),IF(LEFT(Table1[[#This Row],[Customer SL Material ⓘ]],1)="U","Unknown","Non-Lead"))))))</f>
        <v/>
      </c>
    </row>
    <row r="90" spans="10:17" ht="17.25" customHeight="1" x14ac:dyDescent="0.25">
      <c r="J90" s="14"/>
      <c r="Q90" s="15" t="str">
        <f>IF(OR(Table1[[#This Row],[Current Public Side SL Material ⓘ]]="",Table1[[#This Row],[Was Public SL Material Ever Previously Lead?]]="",Table1[[#This Row],[Customer SL Material ⓘ]]=""),"",IF(OR(LEFT(Table1[[#This Row],[Current Public Side SL Material ⓘ]],4)="Lead",LEFT(Table1[[#This Row],[Customer SL Material ⓘ]],4)="Lead"),"Lead",IF(LEFT(Table1[[#This Row],[Current Public Side SL Material ⓘ]],1)="U",(IF(LEFT(Table1[[#This Row],[Customer SL Material ⓘ]],1)="G","GSLRR","Unknown")),(IF(LEFT(Table1[[#This Row],[Customer SL Material ⓘ]],1)="G",(IF(Table1[[#This Row],[Was Public SL Material Ever Previously Lead?]]="No","Non-Lead","GSLRR")),IF(LEFT(Table1[[#This Row],[Customer SL Material ⓘ]],1)="U","Unknown","Non-Lead"))))))</f>
        <v/>
      </c>
    </row>
    <row r="91" spans="10:17" ht="17.25" customHeight="1" x14ac:dyDescent="0.25">
      <c r="J91" s="14"/>
      <c r="Q91" s="15" t="str">
        <f>IF(OR(Table1[[#This Row],[Current Public Side SL Material ⓘ]]="",Table1[[#This Row],[Was Public SL Material Ever Previously Lead?]]="",Table1[[#This Row],[Customer SL Material ⓘ]]=""),"",IF(OR(LEFT(Table1[[#This Row],[Current Public Side SL Material ⓘ]],4)="Lead",LEFT(Table1[[#This Row],[Customer SL Material ⓘ]],4)="Lead"),"Lead",IF(LEFT(Table1[[#This Row],[Current Public Side SL Material ⓘ]],1)="U",(IF(LEFT(Table1[[#This Row],[Customer SL Material ⓘ]],1)="G","GSLRR","Unknown")),(IF(LEFT(Table1[[#This Row],[Customer SL Material ⓘ]],1)="G",(IF(Table1[[#This Row],[Was Public SL Material Ever Previously Lead?]]="No","Non-Lead","GSLRR")),IF(LEFT(Table1[[#This Row],[Customer SL Material ⓘ]],1)="U","Unknown","Non-Lead"))))))</f>
        <v/>
      </c>
    </row>
    <row r="92" spans="10:17" ht="17.25" customHeight="1" x14ac:dyDescent="0.25">
      <c r="J92" s="14"/>
      <c r="Q92" s="15" t="str">
        <f>IF(OR(Table1[[#This Row],[Current Public Side SL Material ⓘ]]="",Table1[[#This Row],[Was Public SL Material Ever Previously Lead?]]="",Table1[[#This Row],[Customer SL Material ⓘ]]=""),"",IF(OR(LEFT(Table1[[#This Row],[Current Public Side SL Material ⓘ]],4)="Lead",LEFT(Table1[[#This Row],[Customer SL Material ⓘ]],4)="Lead"),"Lead",IF(LEFT(Table1[[#This Row],[Current Public Side SL Material ⓘ]],1)="U",(IF(LEFT(Table1[[#This Row],[Customer SL Material ⓘ]],1)="G","GSLRR","Unknown")),(IF(LEFT(Table1[[#This Row],[Customer SL Material ⓘ]],1)="G",(IF(Table1[[#This Row],[Was Public SL Material Ever Previously Lead?]]="No","Non-Lead","GSLRR")),IF(LEFT(Table1[[#This Row],[Customer SL Material ⓘ]],1)="U","Unknown","Non-Lead"))))))</f>
        <v/>
      </c>
    </row>
    <row r="93" spans="10:17" ht="17.25" customHeight="1" x14ac:dyDescent="0.25">
      <c r="J93" s="14"/>
      <c r="Q93" s="15" t="str">
        <f>IF(OR(Table1[[#This Row],[Current Public Side SL Material ⓘ]]="",Table1[[#This Row],[Was Public SL Material Ever Previously Lead?]]="",Table1[[#This Row],[Customer SL Material ⓘ]]=""),"",IF(OR(LEFT(Table1[[#This Row],[Current Public Side SL Material ⓘ]],4)="Lead",LEFT(Table1[[#This Row],[Customer SL Material ⓘ]],4)="Lead"),"Lead",IF(LEFT(Table1[[#This Row],[Current Public Side SL Material ⓘ]],1)="U",(IF(LEFT(Table1[[#This Row],[Customer SL Material ⓘ]],1)="G","GSLRR","Unknown")),(IF(LEFT(Table1[[#This Row],[Customer SL Material ⓘ]],1)="G",(IF(Table1[[#This Row],[Was Public SL Material Ever Previously Lead?]]="No","Non-Lead","GSLRR")),IF(LEFT(Table1[[#This Row],[Customer SL Material ⓘ]],1)="U","Unknown","Non-Lead"))))))</f>
        <v/>
      </c>
    </row>
    <row r="94" spans="10:17" ht="17.25" customHeight="1" x14ac:dyDescent="0.25">
      <c r="J94" s="14"/>
      <c r="Q94" s="15" t="str">
        <f>IF(OR(Table1[[#This Row],[Current Public Side SL Material ⓘ]]="",Table1[[#This Row],[Was Public SL Material Ever Previously Lead?]]="",Table1[[#This Row],[Customer SL Material ⓘ]]=""),"",IF(OR(LEFT(Table1[[#This Row],[Current Public Side SL Material ⓘ]],4)="Lead",LEFT(Table1[[#This Row],[Customer SL Material ⓘ]],4)="Lead"),"Lead",IF(LEFT(Table1[[#This Row],[Current Public Side SL Material ⓘ]],1)="U",(IF(LEFT(Table1[[#This Row],[Customer SL Material ⓘ]],1)="G","GSLRR","Unknown")),(IF(LEFT(Table1[[#This Row],[Customer SL Material ⓘ]],1)="G",(IF(Table1[[#This Row],[Was Public SL Material Ever Previously Lead?]]="No","Non-Lead","GSLRR")),IF(LEFT(Table1[[#This Row],[Customer SL Material ⓘ]],1)="U","Unknown","Non-Lead"))))))</f>
        <v/>
      </c>
    </row>
    <row r="95" spans="10:17" ht="17.25" customHeight="1" x14ac:dyDescent="0.25">
      <c r="J95" s="14"/>
      <c r="Q95" s="15" t="str">
        <f>IF(OR(Table1[[#This Row],[Current Public Side SL Material ⓘ]]="",Table1[[#This Row],[Was Public SL Material Ever Previously Lead?]]="",Table1[[#This Row],[Customer SL Material ⓘ]]=""),"",IF(OR(LEFT(Table1[[#This Row],[Current Public Side SL Material ⓘ]],4)="Lead",LEFT(Table1[[#This Row],[Customer SL Material ⓘ]],4)="Lead"),"Lead",IF(LEFT(Table1[[#This Row],[Current Public Side SL Material ⓘ]],1)="U",(IF(LEFT(Table1[[#This Row],[Customer SL Material ⓘ]],1)="G","GSLRR","Unknown")),(IF(LEFT(Table1[[#This Row],[Customer SL Material ⓘ]],1)="G",(IF(Table1[[#This Row],[Was Public SL Material Ever Previously Lead?]]="No","Non-Lead","GSLRR")),IF(LEFT(Table1[[#This Row],[Customer SL Material ⓘ]],1)="U","Unknown","Non-Lead"))))))</f>
        <v/>
      </c>
    </row>
    <row r="96" spans="10:17" ht="17.25" customHeight="1" x14ac:dyDescent="0.25">
      <c r="J96" s="14"/>
      <c r="Q96" s="15" t="str">
        <f>IF(OR(Table1[[#This Row],[Current Public Side SL Material ⓘ]]="",Table1[[#This Row],[Was Public SL Material Ever Previously Lead?]]="",Table1[[#This Row],[Customer SL Material ⓘ]]=""),"",IF(OR(LEFT(Table1[[#This Row],[Current Public Side SL Material ⓘ]],4)="Lead",LEFT(Table1[[#This Row],[Customer SL Material ⓘ]],4)="Lead"),"Lead",IF(LEFT(Table1[[#This Row],[Current Public Side SL Material ⓘ]],1)="U",(IF(LEFT(Table1[[#This Row],[Customer SL Material ⓘ]],1)="G","GSLRR","Unknown")),(IF(LEFT(Table1[[#This Row],[Customer SL Material ⓘ]],1)="G",(IF(Table1[[#This Row],[Was Public SL Material Ever Previously Lead?]]="No","Non-Lead","GSLRR")),IF(LEFT(Table1[[#This Row],[Customer SL Material ⓘ]],1)="U","Unknown","Non-Lead"))))))</f>
        <v/>
      </c>
    </row>
    <row r="97" spans="10:17" ht="17.25" customHeight="1" x14ac:dyDescent="0.25">
      <c r="J97" s="14"/>
      <c r="Q97" s="15" t="str">
        <f>IF(OR(Table1[[#This Row],[Current Public Side SL Material ⓘ]]="",Table1[[#This Row],[Was Public SL Material Ever Previously Lead?]]="",Table1[[#This Row],[Customer SL Material ⓘ]]=""),"",IF(OR(LEFT(Table1[[#This Row],[Current Public Side SL Material ⓘ]],4)="Lead",LEFT(Table1[[#This Row],[Customer SL Material ⓘ]],4)="Lead"),"Lead",IF(LEFT(Table1[[#This Row],[Current Public Side SL Material ⓘ]],1)="U",(IF(LEFT(Table1[[#This Row],[Customer SL Material ⓘ]],1)="G","GSLRR","Unknown")),(IF(LEFT(Table1[[#This Row],[Customer SL Material ⓘ]],1)="G",(IF(Table1[[#This Row],[Was Public SL Material Ever Previously Lead?]]="No","Non-Lead","GSLRR")),IF(LEFT(Table1[[#This Row],[Customer SL Material ⓘ]],1)="U","Unknown","Non-Lead"))))))</f>
        <v/>
      </c>
    </row>
    <row r="98" spans="10:17" ht="17.25" customHeight="1" x14ac:dyDescent="0.25">
      <c r="J98" s="14"/>
      <c r="Q98" s="15" t="str">
        <f>IF(OR(Table1[[#This Row],[Current Public Side SL Material ⓘ]]="",Table1[[#This Row],[Was Public SL Material Ever Previously Lead?]]="",Table1[[#This Row],[Customer SL Material ⓘ]]=""),"",IF(OR(LEFT(Table1[[#This Row],[Current Public Side SL Material ⓘ]],4)="Lead",LEFT(Table1[[#This Row],[Customer SL Material ⓘ]],4)="Lead"),"Lead",IF(LEFT(Table1[[#This Row],[Current Public Side SL Material ⓘ]],1)="U",(IF(LEFT(Table1[[#This Row],[Customer SL Material ⓘ]],1)="G","GSLRR","Unknown")),(IF(LEFT(Table1[[#This Row],[Customer SL Material ⓘ]],1)="G",(IF(Table1[[#This Row],[Was Public SL Material Ever Previously Lead?]]="No","Non-Lead","GSLRR")),IF(LEFT(Table1[[#This Row],[Customer SL Material ⓘ]],1)="U","Unknown","Non-Lead"))))))</f>
        <v/>
      </c>
    </row>
    <row r="99" spans="10:17" ht="17.25" customHeight="1" x14ac:dyDescent="0.25">
      <c r="J99" s="14"/>
      <c r="Q99" s="15" t="str">
        <f>IF(OR(Table1[[#This Row],[Current Public Side SL Material ⓘ]]="",Table1[[#This Row],[Was Public SL Material Ever Previously Lead?]]="",Table1[[#This Row],[Customer SL Material ⓘ]]=""),"",IF(OR(LEFT(Table1[[#This Row],[Current Public Side SL Material ⓘ]],4)="Lead",LEFT(Table1[[#This Row],[Customer SL Material ⓘ]],4)="Lead"),"Lead",IF(LEFT(Table1[[#This Row],[Current Public Side SL Material ⓘ]],1)="U",(IF(LEFT(Table1[[#This Row],[Customer SL Material ⓘ]],1)="G","GSLRR","Unknown")),(IF(LEFT(Table1[[#This Row],[Customer SL Material ⓘ]],1)="G",(IF(Table1[[#This Row],[Was Public SL Material Ever Previously Lead?]]="No","Non-Lead","GSLRR")),IF(LEFT(Table1[[#This Row],[Customer SL Material ⓘ]],1)="U","Unknown","Non-Lead"))))))</f>
        <v/>
      </c>
    </row>
    <row r="100" spans="10:17" ht="17.25" customHeight="1" x14ac:dyDescent="0.25">
      <c r="J100" s="14"/>
      <c r="Q100" s="15" t="str">
        <f>IF(OR(Table1[[#This Row],[Current Public Side SL Material ⓘ]]="",Table1[[#This Row],[Was Public SL Material Ever Previously Lead?]]="",Table1[[#This Row],[Customer SL Material ⓘ]]=""),"",IF(OR(LEFT(Table1[[#This Row],[Current Public Side SL Material ⓘ]],4)="Lead",LEFT(Table1[[#This Row],[Customer SL Material ⓘ]],4)="Lead"),"Lead",IF(LEFT(Table1[[#This Row],[Current Public Side SL Material ⓘ]],1)="U",(IF(LEFT(Table1[[#This Row],[Customer SL Material ⓘ]],1)="G","GSLRR","Unknown")),(IF(LEFT(Table1[[#This Row],[Customer SL Material ⓘ]],1)="G",(IF(Table1[[#This Row],[Was Public SL Material Ever Previously Lead?]]="No","Non-Lead","GSLRR")),IF(LEFT(Table1[[#This Row],[Customer SL Material ⓘ]],1)="U","Unknown","Non-Lead"))))))</f>
        <v/>
      </c>
    </row>
    <row r="101" spans="10:17" ht="17.25" customHeight="1" x14ac:dyDescent="0.25">
      <c r="J101" s="14"/>
      <c r="Q101" s="15" t="str">
        <f>IF(OR(Table1[[#This Row],[Current Public Side SL Material ⓘ]]="",Table1[[#This Row],[Was Public SL Material Ever Previously Lead?]]="",Table1[[#This Row],[Customer SL Material ⓘ]]=""),"",IF(OR(LEFT(Table1[[#This Row],[Current Public Side SL Material ⓘ]],4)="Lead",LEFT(Table1[[#This Row],[Customer SL Material ⓘ]],4)="Lead"),"Lead",IF(LEFT(Table1[[#This Row],[Current Public Side SL Material ⓘ]],1)="U",(IF(LEFT(Table1[[#This Row],[Customer SL Material ⓘ]],1)="G","GSLRR","Unknown")),(IF(LEFT(Table1[[#This Row],[Customer SL Material ⓘ]],1)="G",(IF(Table1[[#This Row],[Was Public SL Material Ever Previously Lead?]]="No","Non-Lead","GSLRR")),IF(LEFT(Table1[[#This Row],[Customer SL Material ⓘ]],1)="U","Unknown","Non-Lead"))))))</f>
        <v/>
      </c>
    </row>
    <row r="102" spans="10:17" ht="17.25" customHeight="1" x14ac:dyDescent="0.25">
      <c r="J102" s="14"/>
      <c r="Q102" s="15" t="str">
        <f>IF(OR(Table1[[#This Row],[Current Public Side SL Material ⓘ]]="",Table1[[#This Row],[Was Public SL Material Ever Previously Lead?]]="",Table1[[#This Row],[Customer SL Material ⓘ]]=""),"",IF(OR(LEFT(Table1[[#This Row],[Current Public Side SL Material ⓘ]],4)="Lead",LEFT(Table1[[#This Row],[Customer SL Material ⓘ]],4)="Lead"),"Lead",IF(LEFT(Table1[[#This Row],[Current Public Side SL Material ⓘ]],1)="U",(IF(LEFT(Table1[[#This Row],[Customer SL Material ⓘ]],1)="G","GSLRR","Unknown")),(IF(LEFT(Table1[[#This Row],[Customer SL Material ⓘ]],1)="G",(IF(Table1[[#This Row],[Was Public SL Material Ever Previously Lead?]]="No","Non-Lead","GSLRR")),IF(LEFT(Table1[[#This Row],[Customer SL Material ⓘ]],1)="U","Unknown","Non-Lead"))))))</f>
        <v/>
      </c>
    </row>
    <row r="103" spans="10:17" ht="17.25" customHeight="1" x14ac:dyDescent="0.25">
      <c r="J103" s="14"/>
      <c r="Q103" s="15" t="str">
        <f>IF(OR(Table1[[#This Row],[Current Public Side SL Material ⓘ]]="",Table1[[#This Row],[Was Public SL Material Ever Previously Lead?]]="",Table1[[#This Row],[Customer SL Material ⓘ]]=""),"",IF(OR(LEFT(Table1[[#This Row],[Current Public Side SL Material ⓘ]],4)="Lead",LEFT(Table1[[#This Row],[Customer SL Material ⓘ]],4)="Lead"),"Lead",IF(LEFT(Table1[[#This Row],[Current Public Side SL Material ⓘ]],1)="U",(IF(LEFT(Table1[[#This Row],[Customer SL Material ⓘ]],1)="G","GSLRR","Unknown")),(IF(LEFT(Table1[[#This Row],[Customer SL Material ⓘ]],1)="G",(IF(Table1[[#This Row],[Was Public SL Material Ever Previously Lead?]]="No","Non-Lead","GSLRR")),IF(LEFT(Table1[[#This Row],[Customer SL Material ⓘ]],1)="U","Unknown","Non-Lead"))))))</f>
        <v/>
      </c>
    </row>
    <row r="104" spans="10:17" ht="17.25" customHeight="1" x14ac:dyDescent="0.25">
      <c r="J104" s="14"/>
      <c r="Q104" s="15" t="str">
        <f>IF(OR(Table1[[#This Row],[Current Public Side SL Material ⓘ]]="",Table1[[#This Row],[Was Public SL Material Ever Previously Lead?]]="",Table1[[#This Row],[Customer SL Material ⓘ]]=""),"",IF(OR(LEFT(Table1[[#This Row],[Current Public Side SL Material ⓘ]],4)="Lead",LEFT(Table1[[#This Row],[Customer SL Material ⓘ]],4)="Lead"),"Lead",IF(LEFT(Table1[[#This Row],[Current Public Side SL Material ⓘ]],1)="U",(IF(LEFT(Table1[[#This Row],[Customer SL Material ⓘ]],1)="G","GSLRR","Unknown")),(IF(LEFT(Table1[[#This Row],[Customer SL Material ⓘ]],1)="G",(IF(Table1[[#This Row],[Was Public SL Material Ever Previously Lead?]]="No","Non-Lead","GSLRR")),IF(LEFT(Table1[[#This Row],[Customer SL Material ⓘ]],1)="U","Unknown","Non-Lead"))))))</f>
        <v/>
      </c>
    </row>
    <row r="105" spans="10:17" ht="17.25" customHeight="1" x14ac:dyDescent="0.25">
      <c r="J105" s="14"/>
      <c r="Q105" s="15" t="str">
        <f>IF(OR(Table1[[#This Row],[Current Public Side SL Material ⓘ]]="",Table1[[#This Row],[Was Public SL Material Ever Previously Lead?]]="",Table1[[#This Row],[Customer SL Material ⓘ]]=""),"",IF(OR(LEFT(Table1[[#This Row],[Current Public Side SL Material ⓘ]],4)="Lead",LEFT(Table1[[#This Row],[Customer SL Material ⓘ]],4)="Lead"),"Lead",IF(LEFT(Table1[[#This Row],[Current Public Side SL Material ⓘ]],1)="U",(IF(LEFT(Table1[[#This Row],[Customer SL Material ⓘ]],1)="G","GSLRR","Unknown")),(IF(LEFT(Table1[[#This Row],[Customer SL Material ⓘ]],1)="G",(IF(Table1[[#This Row],[Was Public SL Material Ever Previously Lead?]]="No","Non-Lead","GSLRR")),IF(LEFT(Table1[[#This Row],[Customer SL Material ⓘ]],1)="U","Unknown","Non-Lead"))))))</f>
        <v/>
      </c>
    </row>
    <row r="106" spans="10:17" ht="17.25" customHeight="1" x14ac:dyDescent="0.25">
      <c r="J106" s="14"/>
      <c r="Q106" s="15" t="str">
        <f>IF(OR(Table1[[#This Row],[Current Public Side SL Material ⓘ]]="",Table1[[#This Row],[Was Public SL Material Ever Previously Lead?]]="",Table1[[#This Row],[Customer SL Material ⓘ]]=""),"",IF(OR(LEFT(Table1[[#This Row],[Current Public Side SL Material ⓘ]],4)="Lead",LEFT(Table1[[#This Row],[Customer SL Material ⓘ]],4)="Lead"),"Lead",IF(LEFT(Table1[[#This Row],[Current Public Side SL Material ⓘ]],1)="U",(IF(LEFT(Table1[[#This Row],[Customer SL Material ⓘ]],1)="G","GSLRR","Unknown")),(IF(LEFT(Table1[[#This Row],[Customer SL Material ⓘ]],1)="G",(IF(Table1[[#This Row],[Was Public SL Material Ever Previously Lead?]]="No","Non-Lead","GSLRR")),IF(LEFT(Table1[[#This Row],[Customer SL Material ⓘ]],1)="U","Unknown","Non-Lead"))))))</f>
        <v/>
      </c>
    </row>
    <row r="107" spans="10:17" ht="17.25" customHeight="1" x14ac:dyDescent="0.25">
      <c r="J107" s="14"/>
      <c r="Q107" s="15" t="str">
        <f>IF(OR(Table1[[#This Row],[Current Public Side SL Material ⓘ]]="",Table1[[#This Row],[Was Public SL Material Ever Previously Lead?]]="",Table1[[#This Row],[Customer SL Material ⓘ]]=""),"",IF(OR(LEFT(Table1[[#This Row],[Current Public Side SL Material ⓘ]],4)="Lead",LEFT(Table1[[#This Row],[Customer SL Material ⓘ]],4)="Lead"),"Lead",IF(LEFT(Table1[[#This Row],[Current Public Side SL Material ⓘ]],1)="U",(IF(LEFT(Table1[[#This Row],[Customer SL Material ⓘ]],1)="G","GSLRR","Unknown")),(IF(LEFT(Table1[[#This Row],[Customer SL Material ⓘ]],1)="G",(IF(Table1[[#This Row],[Was Public SL Material Ever Previously Lead?]]="No","Non-Lead","GSLRR")),IF(LEFT(Table1[[#This Row],[Customer SL Material ⓘ]],1)="U","Unknown","Non-Lead"))))))</f>
        <v/>
      </c>
    </row>
    <row r="108" spans="10:17" ht="17.25" customHeight="1" x14ac:dyDescent="0.25">
      <c r="J108" s="14"/>
      <c r="Q108" s="15" t="str">
        <f>IF(OR(Table1[[#This Row],[Current Public Side SL Material ⓘ]]="",Table1[[#This Row],[Was Public SL Material Ever Previously Lead?]]="",Table1[[#This Row],[Customer SL Material ⓘ]]=""),"",IF(OR(LEFT(Table1[[#This Row],[Current Public Side SL Material ⓘ]],4)="Lead",LEFT(Table1[[#This Row],[Customer SL Material ⓘ]],4)="Lead"),"Lead",IF(LEFT(Table1[[#This Row],[Current Public Side SL Material ⓘ]],1)="U",(IF(LEFT(Table1[[#This Row],[Customer SL Material ⓘ]],1)="G","GSLRR","Unknown")),(IF(LEFT(Table1[[#This Row],[Customer SL Material ⓘ]],1)="G",(IF(Table1[[#This Row],[Was Public SL Material Ever Previously Lead?]]="No","Non-Lead","GSLRR")),IF(LEFT(Table1[[#This Row],[Customer SL Material ⓘ]],1)="U","Unknown","Non-Lead"))))))</f>
        <v/>
      </c>
    </row>
    <row r="109" spans="10:17" ht="17.25" customHeight="1" x14ac:dyDescent="0.25">
      <c r="J109" s="14"/>
      <c r="Q109" s="15" t="str">
        <f>IF(OR(Table1[[#This Row],[Current Public Side SL Material ⓘ]]="",Table1[[#This Row],[Was Public SL Material Ever Previously Lead?]]="",Table1[[#This Row],[Customer SL Material ⓘ]]=""),"",IF(OR(LEFT(Table1[[#This Row],[Current Public Side SL Material ⓘ]],4)="Lead",LEFT(Table1[[#This Row],[Customer SL Material ⓘ]],4)="Lead"),"Lead",IF(LEFT(Table1[[#This Row],[Current Public Side SL Material ⓘ]],1)="U",(IF(LEFT(Table1[[#This Row],[Customer SL Material ⓘ]],1)="G","GSLRR","Unknown")),(IF(LEFT(Table1[[#This Row],[Customer SL Material ⓘ]],1)="G",(IF(Table1[[#This Row],[Was Public SL Material Ever Previously Lead?]]="No","Non-Lead","GSLRR")),IF(LEFT(Table1[[#This Row],[Customer SL Material ⓘ]],1)="U","Unknown","Non-Lead"))))))</f>
        <v/>
      </c>
    </row>
    <row r="110" spans="10:17" ht="17.25" customHeight="1" x14ac:dyDescent="0.25">
      <c r="J110" s="14"/>
      <c r="Q110" s="15" t="str">
        <f>IF(OR(Table1[[#This Row],[Current Public Side SL Material ⓘ]]="",Table1[[#This Row],[Was Public SL Material Ever Previously Lead?]]="",Table1[[#This Row],[Customer SL Material ⓘ]]=""),"",IF(OR(LEFT(Table1[[#This Row],[Current Public Side SL Material ⓘ]],4)="Lead",LEFT(Table1[[#This Row],[Customer SL Material ⓘ]],4)="Lead"),"Lead",IF(LEFT(Table1[[#This Row],[Current Public Side SL Material ⓘ]],1)="U",(IF(LEFT(Table1[[#This Row],[Customer SL Material ⓘ]],1)="G","GSLRR","Unknown")),(IF(LEFT(Table1[[#This Row],[Customer SL Material ⓘ]],1)="G",(IF(Table1[[#This Row],[Was Public SL Material Ever Previously Lead?]]="No","Non-Lead","GSLRR")),IF(LEFT(Table1[[#This Row],[Customer SL Material ⓘ]],1)="U","Unknown","Non-Lead"))))))</f>
        <v/>
      </c>
    </row>
    <row r="111" spans="10:17" ht="17.25" customHeight="1" x14ac:dyDescent="0.25">
      <c r="J111" s="14"/>
      <c r="Q111" s="15" t="str">
        <f>IF(OR(Table1[[#This Row],[Current Public Side SL Material ⓘ]]="",Table1[[#This Row],[Was Public SL Material Ever Previously Lead?]]="",Table1[[#This Row],[Customer SL Material ⓘ]]=""),"",IF(OR(LEFT(Table1[[#This Row],[Current Public Side SL Material ⓘ]],4)="Lead",LEFT(Table1[[#This Row],[Customer SL Material ⓘ]],4)="Lead"),"Lead",IF(LEFT(Table1[[#This Row],[Current Public Side SL Material ⓘ]],1)="U",(IF(LEFT(Table1[[#This Row],[Customer SL Material ⓘ]],1)="G","GSLRR","Unknown")),(IF(LEFT(Table1[[#This Row],[Customer SL Material ⓘ]],1)="G",(IF(Table1[[#This Row],[Was Public SL Material Ever Previously Lead?]]="No","Non-Lead","GSLRR")),IF(LEFT(Table1[[#This Row],[Customer SL Material ⓘ]],1)="U","Unknown","Non-Lead"))))))</f>
        <v/>
      </c>
    </row>
    <row r="112" spans="10:17" ht="17.25" customHeight="1" x14ac:dyDescent="0.25">
      <c r="J112" s="14"/>
      <c r="Q112" s="15" t="str">
        <f>IF(OR(Table1[[#This Row],[Current Public Side SL Material ⓘ]]="",Table1[[#This Row],[Was Public SL Material Ever Previously Lead?]]="",Table1[[#This Row],[Customer SL Material ⓘ]]=""),"",IF(OR(LEFT(Table1[[#This Row],[Current Public Side SL Material ⓘ]],4)="Lead",LEFT(Table1[[#This Row],[Customer SL Material ⓘ]],4)="Lead"),"Lead",IF(LEFT(Table1[[#This Row],[Current Public Side SL Material ⓘ]],1)="U",(IF(LEFT(Table1[[#This Row],[Customer SL Material ⓘ]],1)="G","GSLRR","Unknown")),(IF(LEFT(Table1[[#This Row],[Customer SL Material ⓘ]],1)="G",(IF(Table1[[#This Row],[Was Public SL Material Ever Previously Lead?]]="No","Non-Lead","GSLRR")),IF(LEFT(Table1[[#This Row],[Customer SL Material ⓘ]],1)="U","Unknown","Non-Lead"))))))</f>
        <v/>
      </c>
    </row>
    <row r="113" spans="10:17" ht="17.25" customHeight="1" x14ac:dyDescent="0.25">
      <c r="J113" s="14"/>
      <c r="Q113" s="15" t="str">
        <f>IF(OR(Table1[[#This Row],[Current Public Side SL Material ⓘ]]="",Table1[[#This Row],[Was Public SL Material Ever Previously Lead?]]="",Table1[[#This Row],[Customer SL Material ⓘ]]=""),"",IF(OR(LEFT(Table1[[#This Row],[Current Public Side SL Material ⓘ]],4)="Lead",LEFT(Table1[[#This Row],[Customer SL Material ⓘ]],4)="Lead"),"Lead",IF(LEFT(Table1[[#This Row],[Current Public Side SL Material ⓘ]],1)="U",(IF(LEFT(Table1[[#This Row],[Customer SL Material ⓘ]],1)="G","GSLRR","Unknown")),(IF(LEFT(Table1[[#This Row],[Customer SL Material ⓘ]],1)="G",(IF(Table1[[#This Row],[Was Public SL Material Ever Previously Lead?]]="No","Non-Lead","GSLRR")),IF(LEFT(Table1[[#This Row],[Customer SL Material ⓘ]],1)="U","Unknown","Non-Lead"))))))</f>
        <v/>
      </c>
    </row>
    <row r="114" spans="10:17" ht="17.25" customHeight="1" x14ac:dyDescent="0.25">
      <c r="J114" s="14"/>
      <c r="Q114" s="15" t="str">
        <f>IF(OR(Table1[[#This Row],[Current Public Side SL Material ⓘ]]="",Table1[[#This Row],[Was Public SL Material Ever Previously Lead?]]="",Table1[[#This Row],[Customer SL Material ⓘ]]=""),"",IF(OR(LEFT(Table1[[#This Row],[Current Public Side SL Material ⓘ]],4)="Lead",LEFT(Table1[[#This Row],[Customer SL Material ⓘ]],4)="Lead"),"Lead",IF(LEFT(Table1[[#This Row],[Current Public Side SL Material ⓘ]],1)="U",(IF(LEFT(Table1[[#This Row],[Customer SL Material ⓘ]],1)="G","GSLRR","Unknown")),(IF(LEFT(Table1[[#This Row],[Customer SL Material ⓘ]],1)="G",(IF(Table1[[#This Row],[Was Public SL Material Ever Previously Lead?]]="No","Non-Lead","GSLRR")),IF(LEFT(Table1[[#This Row],[Customer SL Material ⓘ]],1)="U","Unknown","Non-Lead"))))))</f>
        <v/>
      </c>
    </row>
    <row r="115" spans="10:17" ht="17.25" customHeight="1" x14ac:dyDescent="0.25">
      <c r="J115" s="14"/>
      <c r="Q115" s="15" t="str">
        <f>IF(OR(Table1[[#This Row],[Current Public Side SL Material ⓘ]]="",Table1[[#This Row],[Was Public SL Material Ever Previously Lead?]]="",Table1[[#This Row],[Customer SL Material ⓘ]]=""),"",IF(OR(LEFT(Table1[[#This Row],[Current Public Side SL Material ⓘ]],4)="Lead",LEFT(Table1[[#This Row],[Customer SL Material ⓘ]],4)="Lead"),"Lead",IF(LEFT(Table1[[#This Row],[Current Public Side SL Material ⓘ]],1)="U",(IF(LEFT(Table1[[#This Row],[Customer SL Material ⓘ]],1)="G","GSLRR","Unknown")),(IF(LEFT(Table1[[#This Row],[Customer SL Material ⓘ]],1)="G",(IF(Table1[[#This Row],[Was Public SL Material Ever Previously Lead?]]="No","Non-Lead","GSLRR")),IF(LEFT(Table1[[#This Row],[Customer SL Material ⓘ]],1)="U","Unknown","Non-Lead"))))))</f>
        <v/>
      </c>
    </row>
    <row r="116" spans="10:17" ht="17.25" customHeight="1" x14ac:dyDescent="0.25">
      <c r="J116" s="14"/>
      <c r="Q116" s="15" t="str">
        <f>IF(OR(Table1[[#This Row],[Current Public Side SL Material ⓘ]]="",Table1[[#This Row],[Was Public SL Material Ever Previously Lead?]]="",Table1[[#This Row],[Customer SL Material ⓘ]]=""),"",IF(OR(LEFT(Table1[[#This Row],[Current Public Side SL Material ⓘ]],4)="Lead",LEFT(Table1[[#This Row],[Customer SL Material ⓘ]],4)="Lead"),"Lead",IF(LEFT(Table1[[#This Row],[Current Public Side SL Material ⓘ]],1)="U",(IF(LEFT(Table1[[#This Row],[Customer SL Material ⓘ]],1)="G","GSLRR","Unknown")),(IF(LEFT(Table1[[#This Row],[Customer SL Material ⓘ]],1)="G",(IF(Table1[[#This Row],[Was Public SL Material Ever Previously Lead?]]="No","Non-Lead","GSLRR")),IF(LEFT(Table1[[#This Row],[Customer SL Material ⓘ]],1)="U","Unknown","Non-Lead"))))))</f>
        <v/>
      </c>
    </row>
    <row r="117" spans="10:17" ht="17.25" customHeight="1" x14ac:dyDescent="0.25">
      <c r="J117" s="14"/>
      <c r="Q117" s="15" t="str">
        <f>IF(OR(Table1[[#This Row],[Current Public Side SL Material ⓘ]]="",Table1[[#This Row],[Was Public SL Material Ever Previously Lead?]]="",Table1[[#This Row],[Customer SL Material ⓘ]]=""),"",IF(OR(LEFT(Table1[[#This Row],[Current Public Side SL Material ⓘ]],4)="Lead",LEFT(Table1[[#This Row],[Customer SL Material ⓘ]],4)="Lead"),"Lead",IF(LEFT(Table1[[#This Row],[Current Public Side SL Material ⓘ]],1)="U",(IF(LEFT(Table1[[#This Row],[Customer SL Material ⓘ]],1)="G","GSLRR","Unknown")),(IF(LEFT(Table1[[#This Row],[Customer SL Material ⓘ]],1)="G",(IF(Table1[[#This Row],[Was Public SL Material Ever Previously Lead?]]="No","Non-Lead","GSLRR")),IF(LEFT(Table1[[#This Row],[Customer SL Material ⓘ]],1)="U","Unknown","Non-Lead"))))))</f>
        <v/>
      </c>
    </row>
    <row r="118" spans="10:17" ht="17.25" customHeight="1" x14ac:dyDescent="0.25">
      <c r="J118" s="14"/>
      <c r="Q118" s="15" t="str">
        <f>IF(OR(Table1[[#This Row],[Current Public Side SL Material ⓘ]]="",Table1[[#This Row],[Was Public SL Material Ever Previously Lead?]]="",Table1[[#This Row],[Customer SL Material ⓘ]]=""),"",IF(OR(LEFT(Table1[[#This Row],[Current Public Side SL Material ⓘ]],4)="Lead",LEFT(Table1[[#This Row],[Customer SL Material ⓘ]],4)="Lead"),"Lead",IF(LEFT(Table1[[#This Row],[Current Public Side SL Material ⓘ]],1)="U",(IF(LEFT(Table1[[#This Row],[Customer SL Material ⓘ]],1)="G","GSLRR","Unknown")),(IF(LEFT(Table1[[#This Row],[Customer SL Material ⓘ]],1)="G",(IF(Table1[[#This Row],[Was Public SL Material Ever Previously Lead?]]="No","Non-Lead","GSLRR")),IF(LEFT(Table1[[#This Row],[Customer SL Material ⓘ]],1)="U","Unknown","Non-Lead"))))))</f>
        <v/>
      </c>
    </row>
    <row r="119" spans="10:17" ht="17.25" customHeight="1" x14ac:dyDescent="0.25">
      <c r="J119" s="14"/>
      <c r="Q119" s="15" t="str">
        <f>IF(OR(Table1[[#This Row],[Current Public Side SL Material ⓘ]]="",Table1[[#This Row],[Was Public SL Material Ever Previously Lead?]]="",Table1[[#This Row],[Customer SL Material ⓘ]]=""),"",IF(OR(LEFT(Table1[[#This Row],[Current Public Side SL Material ⓘ]],4)="Lead",LEFT(Table1[[#This Row],[Customer SL Material ⓘ]],4)="Lead"),"Lead",IF(LEFT(Table1[[#This Row],[Current Public Side SL Material ⓘ]],1)="U",(IF(LEFT(Table1[[#This Row],[Customer SL Material ⓘ]],1)="G","GSLRR","Unknown")),(IF(LEFT(Table1[[#This Row],[Customer SL Material ⓘ]],1)="G",(IF(Table1[[#This Row],[Was Public SL Material Ever Previously Lead?]]="No","Non-Lead","GSLRR")),IF(LEFT(Table1[[#This Row],[Customer SL Material ⓘ]],1)="U","Unknown","Non-Lead"))))))</f>
        <v/>
      </c>
    </row>
    <row r="120" spans="10:17" ht="17.25" customHeight="1" x14ac:dyDescent="0.25">
      <c r="J120" s="14"/>
      <c r="Q120" s="15" t="str">
        <f>IF(OR(Table1[[#This Row],[Current Public Side SL Material ⓘ]]="",Table1[[#This Row],[Was Public SL Material Ever Previously Lead?]]="",Table1[[#This Row],[Customer SL Material ⓘ]]=""),"",IF(OR(LEFT(Table1[[#This Row],[Current Public Side SL Material ⓘ]],4)="Lead",LEFT(Table1[[#This Row],[Customer SL Material ⓘ]],4)="Lead"),"Lead",IF(LEFT(Table1[[#This Row],[Current Public Side SL Material ⓘ]],1)="U",(IF(LEFT(Table1[[#This Row],[Customer SL Material ⓘ]],1)="G","GSLRR","Unknown")),(IF(LEFT(Table1[[#This Row],[Customer SL Material ⓘ]],1)="G",(IF(Table1[[#This Row],[Was Public SL Material Ever Previously Lead?]]="No","Non-Lead","GSLRR")),IF(LEFT(Table1[[#This Row],[Customer SL Material ⓘ]],1)="U","Unknown","Non-Lead"))))))</f>
        <v/>
      </c>
    </row>
    <row r="121" spans="10:17" ht="17.25" customHeight="1" x14ac:dyDescent="0.25">
      <c r="J121" s="14"/>
      <c r="Q121" s="15" t="str">
        <f>IF(OR(Table1[[#This Row],[Current Public Side SL Material ⓘ]]="",Table1[[#This Row],[Was Public SL Material Ever Previously Lead?]]="",Table1[[#This Row],[Customer SL Material ⓘ]]=""),"",IF(OR(LEFT(Table1[[#This Row],[Current Public Side SL Material ⓘ]],4)="Lead",LEFT(Table1[[#This Row],[Customer SL Material ⓘ]],4)="Lead"),"Lead",IF(LEFT(Table1[[#This Row],[Current Public Side SL Material ⓘ]],1)="U",(IF(LEFT(Table1[[#This Row],[Customer SL Material ⓘ]],1)="G","GSLRR","Unknown")),(IF(LEFT(Table1[[#This Row],[Customer SL Material ⓘ]],1)="G",(IF(Table1[[#This Row],[Was Public SL Material Ever Previously Lead?]]="No","Non-Lead","GSLRR")),IF(LEFT(Table1[[#This Row],[Customer SL Material ⓘ]],1)="U","Unknown","Non-Lead"))))))</f>
        <v/>
      </c>
    </row>
    <row r="122" spans="10:17" ht="17.25" customHeight="1" x14ac:dyDescent="0.25">
      <c r="J122" s="14"/>
      <c r="Q122" s="15" t="str">
        <f>IF(OR(Table1[[#This Row],[Current Public Side SL Material ⓘ]]="",Table1[[#This Row],[Was Public SL Material Ever Previously Lead?]]="",Table1[[#This Row],[Customer SL Material ⓘ]]=""),"",IF(OR(LEFT(Table1[[#This Row],[Current Public Side SL Material ⓘ]],4)="Lead",LEFT(Table1[[#This Row],[Customer SL Material ⓘ]],4)="Lead"),"Lead",IF(LEFT(Table1[[#This Row],[Current Public Side SL Material ⓘ]],1)="U",(IF(LEFT(Table1[[#This Row],[Customer SL Material ⓘ]],1)="G","GSLRR","Unknown")),(IF(LEFT(Table1[[#This Row],[Customer SL Material ⓘ]],1)="G",(IF(Table1[[#This Row],[Was Public SL Material Ever Previously Lead?]]="No","Non-Lead","GSLRR")),IF(LEFT(Table1[[#This Row],[Customer SL Material ⓘ]],1)="U","Unknown","Non-Lead"))))))</f>
        <v/>
      </c>
    </row>
    <row r="123" spans="10:17" ht="17.25" customHeight="1" x14ac:dyDescent="0.25">
      <c r="J123" s="14"/>
      <c r="Q123" s="15" t="str">
        <f>IF(OR(Table1[[#This Row],[Current Public Side SL Material ⓘ]]="",Table1[[#This Row],[Was Public SL Material Ever Previously Lead?]]="",Table1[[#This Row],[Customer SL Material ⓘ]]=""),"",IF(OR(LEFT(Table1[[#This Row],[Current Public Side SL Material ⓘ]],4)="Lead",LEFT(Table1[[#This Row],[Customer SL Material ⓘ]],4)="Lead"),"Lead",IF(LEFT(Table1[[#This Row],[Current Public Side SL Material ⓘ]],1)="U",(IF(LEFT(Table1[[#This Row],[Customer SL Material ⓘ]],1)="G","GSLRR","Unknown")),(IF(LEFT(Table1[[#This Row],[Customer SL Material ⓘ]],1)="G",(IF(Table1[[#This Row],[Was Public SL Material Ever Previously Lead?]]="No","Non-Lead","GSLRR")),IF(LEFT(Table1[[#This Row],[Customer SL Material ⓘ]],1)="U","Unknown","Non-Lead"))))))</f>
        <v/>
      </c>
    </row>
    <row r="124" spans="10:17" ht="17.25" customHeight="1" x14ac:dyDescent="0.25">
      <c r="J124" s="14"/>
      <c r="Q124" s="15" t="str">
        <f>IF(OR(Table1[[#This Row],[Current Public Side SL Material ⓘ]]="",Table1[[#This Row],[Was Public SL Material Ever Previously Lead?]]="",Table1[[#This Row],[Customer SL Material ⓘ]]=""),"",IF(OR(LEFT(Table1[[#This Row],[Current Public Side SL Material ⓘ]],4)="Lead",LEFT(Table1[[#This Row],[Customer SL Material ⓘ]],4)="Lead"),"Lead",IF(LEFT(Table1[[#This Row],[Current Public Side SL Material ⓘ]],1)="U",(IF(LEFT(Table1[[#This Row],[Customer SL Material ⓘ]],1)="G","GSLRR","Unknown")),(IF(LEFT(Table1[[#This Row],[Customer SL Material ⓘ]],1)="G",(IF(Table1[[#This Row],[Was Public SL Material Ever Previously Lead?]]="No","Non-Lead","GSLRR")),IF(LEFT(Table1[[#This Row],[Customer SL Material ⓘ]],1)="U","Unknown","Non-Lead"))))))</f>
        <v/>
      </c>
    </row>
    <row r="125" spans="10:17" ht="17.25" customHeight="1" x14ac:dyDescent="0.25">
      <c r="J125" s="14"/>
      <c r="Q125" s="15" t="str">
        <f>IF(OR(Table1[[#This Row],[Current Public Side SL Material ⓘ]]="",Table1[[#This Row],[Was Public SL Material Ever Previously Lead?]]="",Table1[[#This Row],[Customer SL Material ⓘ]]=""),"",IF(OR(LEFT(Table1[[#This Row],[Current Public Side SL Material ⓘ]],4)="Lead",LEFT(Table1[[#This Row],[Customer SL Material ⓘ]],4)="Lead"),"Lead",IF(LEFT(Table1[[#This Row],[Current Public Side SL Material ⓘ]],1)="U",(IF(LEFT(Table1[[#This Row],[Customer SL Material ⓘ]],1)="G","GSLRR","Unknown")),(IF(LEFT(Table1[[#This Row],[Customer SL Material ⓘ]],1)="G",(IF(Table1[[#This Row],[Was Public SL Material Ever Previously Lead?]]="No","Non-Lead","GSLRR")),IF(LEFT(Table1[[#This Row],[Customer SL Material ⓘ]],1)="U","Unknown","Non-Lead"))))))</f>
        <v/>
      </c>
    </row>
    <row r="126" spans="10:17" ht="17.25" customHeight="1" x14ac:dyDescent="0.25">
      <c r="J126" s="14"/>
      <c r="Q126" s="15" t="str">
        <f>IF(OR(Table1[[#This Row],[Current Public Side SL Material ⓘ]]="",Table1[[#This Row],[Was Public SL Material Ever Previously Lead?]]="",Table1[[#This Row],[Customer SL Material ⓘ]]=""),"",IF(OR(LEFT(Table1[[#This Row],[Current Public Side SL Material ⓘ]],4)="Lead",LEFT(Table1[[#This Row],[Customer SL Material ⓘ]],4)="Lead"),"Lead",IF(LEFT(Table1[[#This Row],[Current Public Side SL Material ⓘ]],1)="U",(IF(LEFT(Table1[[#This Row],[Customer SL Material ⓘ]],1)="G","GSLRR","Unknown")),(IF(LEFT(Table1[[#This Row],[Customer SL Material ⓘ]],1)="G",(IF(Table1[[#This Row],[Was Public SL Material Ever Previously Lead?]]="No","Non-Lead","GSLRR")),IF(LEFT(Table1[[#This Row],[Customer SL Material ⓘ]],1)="U","Unknown","Non-Lead"))))))</f>
        <v/>
      </c>
    </row>
    <row r="127" spans="10:17" ht="17.25" customHeight="1" x14ac:dyDescent="0.25">
      <c r="J127" s="14"/>
      <c r="Q127" s="15" t="str">
        <f>IF(OR(Table1[[#This Row],[Current Public Side SL Material ⓘ]]="",Table1[[#This Row],[Was Public SL Material Ever Previously Lead?]]="",Table1[[#This Row],[Customer SL Material ⓘ]]=""),"",IF(OR(LEFT(Table1[[#This Row],[Current Public Side SL Material ⓘ]],4)="Lead",LEFT(Table1[[#This Row],[Customer SL Material ⓘ]],4)="Lead"),"Lead",IF(LEFT(Table1[[#This Row],[Current Public Side SL Material ⓘ]],1)="U",(IF(LEFT(Table1[[#This Row],[Customer SL Material ⓘ]],1)="G","GSLRR","Unknown")),(IF(LEFT(Table1[[#This Row],[Customer SL Material ⓘ]],1)="G",(IF(Table1[[#This Row],[Was Public SL Material Ever Previously Lead?]]="No","Non-Lead","GSLRR")),IF(LEFT(Table1[[#This Row],[Customer SL Material ⓘ]],1)="U","Unknown","Non-Lead"))))))</f>
        <v/>
      </c>
    </row>
    <row r="128" spans="10:17" ht="17.25" customHeight="1" x14ac:dyDescent="0.25">
      <c r="J128" s="14"/>
      <c r="Q128" s="15" t="str">
        <f>IF(OR(Table1[[#This Row],[Current Public Side SL Material ⓘ]]="",Table1[[#This Row],[Was Public SL Material Ever Previously Lead?]]="",Table1[[#This Row],[Customer SL Material ⓘ]]=""),"",IF(OR(LEFT(Table1[[#This Row],[Current Public Side SL Material ⓘ]],4)="Lead",LEFT(Table1[[#This Row],[Customer SL Material ⓘ]],4)="Lead"),"Lead",IF(LEFT(Table1[[#This Row],[Current Public Side SL Material ⓘ]],1)="U",(IF(LEFT(Table1[[#This Row],[Customer SL Material ⓘ]],1)="G","GSLRR","Unknown")),(IF(LEFT(Table1[[#This Row],[Customer SL Material ⓘ]],1)="G",(IF(Table1[[#This Row],[Was Public SL Material Ever Previously Lead?]]="No","Non-Lead","GSLRR")),IF(LEFT(Table1[[#This Row],[Customer SL Material ⓘ]],1)="U","Unknown","Non-Lead"))))))</f>
        <v/>
      </c>
    </row>
    <row r="129" spans="10:17" ht="17.25" customHeight="1" x14ac:dyDescent="0.25">
      <c r="J129" s="14"/>
      <c r="Q129" s="15" t="str">
        <f>IF(OR(Table1[[#This Row],[Current Public Side SL Material ⓘ]]="",Table1[[#This Row],[Was Public SL Material Ever Previously Lead?]]="",Table1[[#This Row],[Customer SL Material ⓘ]]=""),"",IF(OR(LEFT(Table1[[#This Row],[Current Public Side SL Material ⓘ]],4)="Lead",LEFT(Table1[[#This Row],[Customer SL Material ⓘ]],4)="Lead"),"Lead",IF(LEFT(Table1[[#This Row],[Current Public Side SL Material ⓘ]],1)="U",(IF(LEFT(Table1[[#This Row],[Customer SL Material ⓘ]],1)="G","GSLRR","Unknown")),(IF(LEFT(Table1[[#This Row],[Customer SL Material ⓘ]],1)="G",(IF(Table1[[#This Row],[Was Public SL Material Ever Previously Lead?]]="No","Non-Lead","GSLRR")),IF(LEFT(Table1[[#This Row],[Customer SL Material ⓘ]],1)="U","Unknown","Non-Lead"))))))</f>
        <v/>
      </c>
    </row>
    <row r="130" spans="10:17" ht="17.25" customHeight="1" x14ac:dyDescent="0.25">
      <c r="J130" s="14"/>
      <c r="Q130" s="15" t="str">
        <f>IF(OR(Table1[[#This Row],[Current Public Side SL Material ⓘ]]="",Table1[[#This Row],[Was Public SL Material Ever Previously Lead?]]="",Table1[[#This Row],[Customer SL Material ⓘ]]=""),"",IF(OR(LEFT(Table1[[#This Row],[Current Public Side SL Material ⓘ]],4)="Lead",LEFT(Table1[[#This Row],[Customer SL Material ⓘ]],4)="Lead"),"Lead",IF(LEFT(Table1[[#This Row],[Current Public Side SL Material ⓘ]],1)="U",(IF(LEFT(Table1[[#This Row],[Customer SL Material ⓘ]],1)="G","GSLRR","Unknown")),(IF(LEFT(Table1[[#This Row],[Customer SL Material ⓘ]],1)="G",(IF(Table1[[#This Row],[Was Public SL Material Ever Previously Lead?]]="No","Non-Lead","GSLRR")),IF(LEFT(Table1[[#This Row],[Customer SL Material ⓘ]],1)="U","Unknown","Non-Lead"))))))</f>
        <v/>
      </c>
    </row>
    <row r="131" spans="10:17" ht="17.25" customHeight="1" x14ac:dyDescent="0.25">
      <c r="J131" s="14"/>
      <c r="Q131" s="15" t="str">
        <f>IF(OR(Table1[[#This Row],[Current Public Side SL Material ⓘ]]="",Table1[[#This Row],[Was Public SL Material Ever Previously Lead?]]="",Table1[[#This Row],[Customer SL Material ⓘ]]=""),"",IF(OR(LEFT(Table1[[#This Row],[Current Public Side SL Material ⓘ]],4)="Lead",LEFT(Table1[[#This Row],[Customer SL Material ⓘ]],4)="Lead"),"Lead",IF(LEFT(Table1[[#This Row],[Current Public Side SL Material ⓘ]],1)="U",(IF(LEFT(Table1[[#This Row],[Customer SL Material ⓘ]],1)="G","GSLRR","Unknown")),(IF(LEFT(Table1[[#This Row],[Customer SL Material ⓘ]],1)="G",(IF(Table1[[#This Row],[Was Public SL Material Ever Previously Lead?]]="No","Non-Lead","GSLRR")),IF(LEFT(Table1[[#This Row],[Customer SL Material ⓘ]],1)="U","Unknown","Non-Lead"))))))</f>
        <v/>
      </c>
    </row>
    <row r="132" spans="10:17" ht="17.25" customHeight="1" x14ac:dyDescent="0.25">
      <c r="J132" s="14"/>
      <c r="Q132" s="15" t="str">
        <f>IF(OR(Table1[[#This Row],[Current Public Side SL Material ⓘ]]="",Table1[[#This Row],[Was Public SL Material Ever Previously Lead?]]="",Table1[[#This Row],[Customer SL Material ⓘ]]=""),"",IF(OR(LEFT(Table1[[#This Row],[Current Public Side SL Material ⓘ]],4)="Lead",LEFT(Table1[[#This Row],[Customer SL Material ⓘ]],4)="Lead"),"Lead",IF(LEFT(Table1[[#This Row],[Current Public Side SL Material ⓘ]],1)="U",(IF(LEFT(Table1[[#This Row],[Customer SL Material ⓘ]],1)="G","GSLRR","Unknown")),(IF(LEFT(Table1[[#This Row],[Customer SL Material ⓘ]],1)="G",(IF(Table1[[#This Row],[Was Public SL Material Ever Previously Lead?]]="No","Non-Lead","GSLRR")),IF(LEFT(Table1[[#This Row],[Customer SL Material ⓘ]],1)="U","Unknown","Non-Lead"))))))</f>
        <v/>
      </c>
    </row>
    <row r="133" spans="10:17" ht="17.25" customHeight="1" x14ac:dyDescent="0.25">
      <c r="J133" s="14"/>
      <c r="Q133" s="15" t="str">
        <f>IF(OR(Table1[[#This Row],[Current Public Side SL Material ⓘ]]="",Table1[[#This Row],[Was Public SL Material Ever Previously Lead?]]="",Table1[[#This Row],[Customer SL Material ⓘ]]=""),"",IF(OR(LEFT(Table1[[#This Row],[Current Public Side SL Material ⓘ]],4)="Lead",LEFT(Table1[[#This Row],[Customer SL Material ⓘ]],4)="Lead"),"Lead",IF(LEFT(Table1[[#This Row],[Current Public Side SL Material ⓘ]],1)="U",(IF(LEFT(Table1[[#This Row],[Customer SL Material ⓘ]],1)="G","GSLRR","Unknown")),(IF(LEFT(Table1[[#This Row],[Customer SL Material ⓘ]],1)="G",(IF(Table1[[#This Row],[Was Public SL Material Ever Previously Lead?]]="No","Non-Lead","GSLRR")),IF(LEFT(Table1[[#This Row],[Customer SL Material ⓘ]],1)="U","Unknown","Non-Lead"))))))</f>
        <v/>
      </c>
    </row>
    <row r="134" spans="10:17" ht="17.25" customHeight="1" x14ac:dyDescent="0.25">
      <c r="J134" s="14"/>
      <c r="Q134" s="15" t="str">
        <f>IF(OR(Table1[[#This Row],[Current Public Side SL Material ⓘ]]="",Table1[[#This Row],[Was Public SL Material Ever Previously Lead?]]="",Table1[[#This Row],[Customer SL Material ⓘ]]=""),"",IF(OR(LEFT(Table1[[#This Row],[Current Public Side SL Material ⓘ]],4)="Lead",LEFT(Table1[[#This Row],[Customer SL Material ⓘ]],4)="Lead"),"Lead",IF(LEFT(Table1[[#This Row],[Current Public Side SL Material ⓘ]],1)="U",(IF(LEFT(Table1[[#This Row],[Customer SL Material ⓘ]],1)="G","GSLRR","Unknown")),(IF(LEFT(Table1[[#This Row],[Customer SL Material ⓘ]],1)="G",(IF(Table1[[#This Row],[Was Public SL Material Ever Previously Lead?]]="No","Non-Lead","GSLRR")),IF(LEFT(Table1[[#This Row],[Customer SL Material ⓘ]],1)="U","Unknown","Non-Lead"))))))</f>
        <v/>
      </c>
    </row>
    <row r="135" spans="10:17" ht="17.25" customHeight="1" x14ac:dyDescent="0.25">
      <c r="J135" s="14"/>
      <c r="Q135" s="15" t="str">
        <f>IF(OR(Table1[[#This Row],[Current Public Side SL Material ⓘ]]="",Table1[[#This Row],[Was Public SL Material Ever Previously Lead?]]="",Table1[[#This Row],[Customer SL Material ⓘ]]=""),"",IF(OR(LEFT(Table1[[#This Row],[Current Public Side SL Material ⓘ]],4)="Lead",LEFT(Table1[[#This Row],[Customer SL Material ⓘ]],4)="Lead"),"Lead",IF(LEFT(Table1[[#This Row],[Current Public Side SL Material ⓘ]],1)="U",(IF(LEFT(Table1[[#This Row],[Customer SL Material ⓘ]],1)="G","GSLRR","Unknown")),(IF(LEFT(Table1[[#This Row],[Customer SL Material ⓘ]],1)="G",(IF(Table1[[#This Row],[Was Public SL Material Ever Previously Lead?]]="No","Non-Lead","GSLRR")),IF(LEFT(Table1[[#This Row],[Customer SL Material ⓘ]],1)="U","Unknown","Non-Lead"))))))</f>
        <v/>
      </c>
    </row>
    <row r="136" spans="10:17" ht="17.25" customHeight="1" x14ac:dyDescent="0.25">
      <c r="J136" s="14"/>
      <c r="Q136" s="15" t="str">
        <f>IF(OR(Table1[[#This Row],[Current Public Side SL Material ⓘ]]="",Table1[[#This Row],[Was Public SL Material Ever Previously Lead?]]="",Table1[[#This Row],[Customer SL Material ⓘ]]=""),"",IF(OR(LEFT(Table1[[#This Row],[Current Public Side SL Material ⓘ]],4)="Lead",LEFT(Table1[[#This Row],[Customer SL Material ⓘ]],4)="Lead"),"Lead",IF(LEFT(Table1[[#This Row],[Current Public Side SL Material ⓘ]],1)="U",(IF(LEFT(Table1[[#This Row],[Customer SL Material ⓘ]],1)="G","GSLRR","Unknown")),(IF(LEFT(Table1[[#This Row],[Customer SL Material ⓘ]],1)="G",(IF(Table1[[#This Row],[Was Public SL Material Ever Previously Lead?]]="No","Non-Lead","GSLRR")),IF(LEFT(Table1[[#This Row],[Customer SL Material ⓘ]],1)="U","Unknown","Non-Lead"))))))</f>
        <v/>
      </c>
    </row>
    <row r="137" spans="10:17" ht="17.25" customHeight="1" x14ac:dyDescent="0.25">
      <c r="J137" s="14"/>
      <c r="Q137" s="15" t="str">
        <f>IF(OR(Table1[[#This Row],[Current Public Side SL Material ⓘ]]="",Table1[[#This Row],[Was Public SL Material Ever Previously Lead?]]="",Table1[[#This Row],[Customer SL Material ⓘ]]=""),"",IF(OR(LEFT(Table1[[#This Row],[Current Public Side SL Material ⓘ]],4)="Lead",LEFT(Table1[[#This Row],[Customer SL Material ⓘ]],4)="Lead"),"Lead",IF(LEFT(Table1[[#This Row],[Current Public Side SL Material ⓘ]],1)="U",(IF(LEFT(Table1[[#This Row],[Customer SL Material ⓘ]],1)="G","GSLRR","Unknown")),(IF(LEFT(Table1[[#This Row],[Customer SL Material ⓘ]],1)="G",(IF(Table1[[#This Row],[Was Public SL Material Ever Previously Lead?]]="No","Non-Lead","GSLRR")),IF(LEFT(Table1[[#This Row],[Customer SL Material ⓘ]],1)="U","Unknown","Non-Lead"))))))</f>
        <v/>
      </c>
    </row>
    <row r="138" spans="10:17" ht="17.25" customHeight="1" x14ac:dyDescent="0.25">
      <c r="J138" s="14"/>
      <c r="Q138" s="15" t="str">
        <f>IF(OR(Table1[[#This Row],[Current Public Side SL Material ⓘ]]="",Table1[[#This Row],[Was Public SL Material Ever Previously Lead?]]="",Table1[[#This Row],[Customer SL Material ⓘ]]=""),"",IF(OR(LEFT(Table1[[#This Row],[Current Public Side SL Material ⓘ]],4)="Lead",LEFT(Table1[[#This Row],[Customer SL Material ⓘ]],4)="Lead"),"Lead",IF(LEFT(Table1[[#This Row],[Current Public Side SL Material ⓘ]],1)="U",(IF(LEFT(Table1[[#This Row],[Customer SL Material ⓘ]],1)="G","GSLRR","Unknown")),(IF(LEFT(Table1[[#This Row],[Customer SL Material ⓘ]],1)="G",(IF(Table1[[#This Row],[Was Public SL Material Ever Previously Lead?]]="No","Non-Lead","GSLRR")),IF(LEFT(Table1[[#This Row],[Customer SL Material ⓘ]],1)="U","Unknown","Non-Lead"))))))</f>
        <v/>
      </c>
    </row>
    <row r="139" spans="10:17" ht="17.25" customHeight="1" x14ac:dyDescent="0.25">
      <c r="J139" s="14"/>
      <c r="Q139" s="15" t="str">
        <f>IF(OR(Table1[[#This Row],[Current Public Side SL Material ⓘ]]="",Table1[[#This Row],[Was Public SL Material Ever Previously Lead?]]="",Table1[[#This Row],[Customer SL Material ⓘ]]=""),"",IF(OR(LEFT(Table1[[#This Row],[Current Public Side SL Material ⓘ]],4)="Lead",LEFT(Table1[[#This Row],[Customer SL Material ⓘ]],4)="Lead"),"Lead",IF(LEFT(Table1[[#This Row],[Current Public Side SL Material ⓘ]],1)="U",(IF(LEFT(Table1[[#This Row],[Customer SL Material ⓘ]],1)="G","GSLRR","Unknown")),(IF(LEFT(Table1[[#This Row],[Customer SL Material ⓘ]],1)="G",(IF(Table1[[#This Row],[Was Public SL Material Ever Previously Lead?]]="No","Non-Lead","GSLRR")),IF(LEFT(Table1[[#This Row],[Customer SL Material ⓘ]],1)="U","Unknown","Non-Lead"))))))</f>
        <v/>
      </c>
    </row>
    <row r="140" spans="10:17" ht="17.25" customHeight="1" x14ac:dyDescent="0.25">
      <c r="J140" s="14"/>
      <c r="Q140" s="15" t="str">
        <f>IF(OR(Table1[[#This Row],[Current Public Side SL Material ⓘ]]="",Table1[[#This Row],[Was Public SL Material Ever Previously Lead?]]="",Table1[[#This Row],[Customer SL Material ⓘ]]=""),"",IF(OR(LEFT(Table1[[#This Row],[Current Public Side SL Material ⓘ]],4)="Lead",LEFT(Table1[[#This Row],[Customer SL Material ⓘ]],4)="Lead"),"Lead",IF(LEFT(Table1[[#This Row],[Current Public Side SL Material ⓘ]],1)="U",(IF(LEFT(Table1[[#This Row],[Customer SL Material ⓘ]],1)="G","GSLRR","Unknown")),(IF(LEFT(Table1[[#This Row],[Customer SL Material ⓘ]],1)="G",(IF(Table1[[#This Row],[Was Public SL Material Ever Previously Lead?]]="No","Non-Lead","GSLRR")),IF(LEFT(Table1[[#This Row],[Customer SL Material ⓘ]],1)="U","Unknown","Non-Lead"))))))</f>
        <v/>
      </c>
    </row>
    <row r="141" spans="10:17" ht="17.25" customHeight="1" x14ac:dyDescent="0.25">
      <c r="J141" s="14"/>
      <c r="Q141" s="15" t="str">
        <f>IF(OR(Table1[[#This Row],[Current Public Side SL Material ⓘ]]="",Table1[[#This Row],[Was Public SL Material Ever Previously Lead?]]="",Table1[[#This Row],[Customer SL Material ⓘ]]=""),"",IF(OR(LEFT(Table1[[#This Row],[Current Public Side SL Material ⓘ]],4)="Lead",LEFT(Table1[[#This Row],[Customer SL Material ⓘ]],4)="Lead"),"Lead",IF(LEFT(Table1[[#This Row],[Current Public Side SL Material ⓘ]],1)="U",(IF(LEFT(Table1[[#This Row],[Customer SL Material ⓘ]],1)="G","GSLRR","Unknown")),(IF(LEFT(Table1[[#This Row],[Customer SL Material ⓘ]],1)="G",(IF(Table1[[#This Row],[Was Public SL Material Ever Previously Lead?]]="No","Non-Lead","GSLRR")),IF(LEFT(Table1[[#This Row],[Customer SL Material ⓘ]],1)="U","Unknown","Non-Lead"))))))</f>
        <v/>
      </c>
    </row>
    <row r="142" spans="10:17" ht="17.25" customHeight="1" x14ac:dyDescent="0.25">
      <c r="J142" s="14"/>
      <c r="Q142" s="15" t="str">
        <f>IF(OR(Table1[[#This Row],[Current Public Side SL Material ⓘ]]="",Table1[[#This Row],[Was Public SL Material Ever Previously Lead?]]="",Table1[[#This Row],[Customer SL Material ⓘ]]=""),"",IF(OR(LEFT(Table1[[#This Row],[Current Public Side SL Material ⓘ]],4)="Lead",LEFT(Table1[[#This Row],[Customer SL Material ⓘ]],4)="Lead"),"Lead",IF(LEFT(Table1[[#This Row],[Current Public Side SL Material ⓘ]],1)="U",(IF(LEFT(Table1[[#This Row],[Customer SL Material ⓘ]],1)="G","GSLRR","Unknown")),(IF(LEFT(Table1[[#This Row],[Customer SL Material ⓘ]],1)="G",(IF(Table1[[#This Row],[Was Public SL Material Ever Previously Lead?]]="No","Non-Lead","GSLRR")),IF(LEFT(Table1[[#This Row],[Customer SL Material ⓘ]],1)="U","Unknown","Non-Lead"))))))</f>
        <v/>
      </c>
    </row>
    <row r="143" spans="10:17" ht="17.25" customHeight="1" x14ac:dyDescent="0.25">
      <c r="J143" s="14"/>
      <c r="Q143" s="15" t="str">
        <f>IF(OR(Table1[[#This Row],[Current Public Side SL Material ⓘ]]="",Table1[[#This Row],[Was Public SL Material Ever Previously Lead?]]="",Table1[[#This Row],[Customer SL Material ⓘ]]=""),"",IF(OR(LEFT(Table1[[#This Row],[Current Public Side SL Material ⓘ]],4)="Lead",LEFT(Table1[[#This Row],[Customer SL Material ⓘ]],4)="Lead"),"Lead",IF(LEFT(Table1[[#This Row],[Current Public Side SL Material ⓘ]],1)="U",(IF(LEFT(Table1[[#This Row],[Customer SL Material ⓘ]],1)="G","GSLRR","Unknown")),(IF(LEFT(Table1[[#This Row],[Customer SL Material ⓘ]],1)="G",(IF(Table1[[#This Row],[Was Public SL Material Ever Previously Lead?]]="No","Non-Lead","GSLRR")),IF(LEFT(Table1[[#This Row],[Customer SL Material ⓘ]],1)="U","Unknown","Non-Lead"))))))</f>
        <v/>
      </c>
    </row>
    <row r="144" spans="10:17" ht="17.25" customHeight="1" x14ac:dyDescent="0.25">
      <c r="J144" s="14"/>
      <c r="Q144" s="15" t="str">
        <f>IF(OR(Table1[[#This Row],[Current Public Side SL Material ⓘ]]="",Table1[[#This Row],[Was Public SL Material Ever Previously Lead?]]="",Table1[[#This Row],[Customer SL Material ⓘ]]=""),"",IF(OR(LEFT(Table1[[#This Row],[Current Public Side SL Material ⓘ]],4)="Lead",LEFT(Table1[[#This Row],[Customer SL Material ⓘ]],4)="Lead"),"Lead",IF(LEFT(Table1[[#This Row],[Current Public Side SL Material ⓘ]],1)="U",(IF(LEFT(Table1[[#This Row],[Customer SL Material ⓘ]],1)="G","GSLRR","Unknown")),(IF(LEFT(Table1[[#This Row],[Customer SL Material ⓘ]],1)="G",(IF(Table1[[#This Row],[Was Public SL Material Ever Previously Lead?]]="No","Non-Lead","GSLRR")),IF(LEFT(Table1[[#This Row],[Customer SL Material ⓘ]],1)="U","Unknown","Non-Lead"))))))</f>
        <v/>
      </c>
    </row>
    <row r="145" spans="10:17" ht="17.25" customHeight="1" x14ac:dyDescent="0.25">
      <c r="J145" s="14"/>
      <c r="Q145" s="15" t="str">
        <f>IF(OR(Table1[[#This Row],[Current Public Side SL Material ⓘ]]="",Table1[[#This Row],[Was Public SL Material Ever Previously Lead?]]="",Table1[[#This Row],[Customer SL Material ⓘ]]=""),"",IF(OR(LEFT(Table1[[#This Row],[Current Public Side SL Material ⓘ]],4)="Lead",LEFT(Table1[[#This Row],[Customer SL Material ⓘ]],4)="Lead"),"Lead",IF(LEFT(Table1[[#This Row],[Current Public Side SL Material ⓘ]],1)="U",(IF(LEFT(Table1[[#This Row],[Customer SL Material ⓘ]],1)="G","GSLRR","Unknown")),(IF(LEFT(Table1[[#This Row],[Customer SL Material ⓘ]],1)="G",(IF(Table1[[#This Row],[Was Public SL Material Ever Previously Lead?]]="No","Non-Lead","GSLRR")),IF(LEFT(Table1[[#This Row],[Customer SL Material ⓘ]],1)="U","Unknown","Non-Lead"))))))</f>
        <v/>
      </c>
    </row>
    <row r="146" spans="10:17" ht="17.25" customHeight="1" x14ac:dyDescent="0.25">
      <c r="J146" s="14"/>
      <c r="Q146" s="15" t="str">
        <f>IF(OR(Table1[[#This Row],[Current Public Side SL Material ⓘ]]="",Table1[[#This Row],[Was Public SL Material Ever Previously Lead?]]="",Table1[[#This Row],[Customer SL Material ⓘ]]=""),"",IF(OR(LEFT(Table1[[#This Row],[Current Public Side SL Material ⓘ]],4)="Lead",LEFT(Table1[[#This Row],[Customer SL Material ⓘ]],4)="Lead"),"Lead",IF(LEFT(Table1[[#This Row],[Current Public Side SL Material ⓘ]],1)="U",(IF(LEFT(Table1[[#This Row],[Customer SL Material ⓘ]],1)="G","GSLRR","Unknown")),(IF(LEFT(Table1[[#This Row],[Customer SL Material ⓘ]],1)="G",(IF(Table1[[#This Row],[Was Public SL Material Ever Previously Lead?]]="No","Non-Lead","GSLRR")),IF(LEFT(Table1[[#This Row],[Customer SL Material ⓘ]],1)="U","Unknown","Non-Lead"))))))</f>
        <v/>
      </c>
    </row>
    <row r="147" spans="10:17" ht="17.25" customHeight="1" x14ac:dyDescent="0.25">
      <c r="J147" s="14"/>
      <c r="Q147" s="15" t="str">
        <f>IF(OR(Table1[[#This Row],[Current Public Side SL Material ⓘ]]="",Table1[[#This Row],[Was Public SL Material Ever Previously Lead?]]="",Table1[[#This Row],[Customer SL Material ⓘ]]=""),"",IF(OR(LEFT(Table1[[#This Row],[Current Public Side SL Material ⓘ]],4)="Lead",LEFT(Table1[[#This Row],[Customer SL Material ⓘ]],4)="Lead"),"Lead",IF(LEFT(Table1[[#This Row],[Current Public Side SL Material ⓘ]],1)="U",(IF(LEFT(Table1[[#This Row],[Customer SL Material ⓘ]],1)="G","GSLRR","Unknown")),(IF(LEFT(Table1[[#This Row],[Customer SL Material ⓘ]],1)="G",(IF(Table1[[#This Row],[Was Public SL Material Ever Previously Lead?]]="No","Non-Lead","GSLRR")),IF(LEFT(Table1[[#This Row],[Customer SL Material ⓘ]],1)="U","Unknown","Non-Lead"))))))</f>
        <v/>
      </c>
    </row>
    <row r="148" spans="10:17" ht="17.25" customHeight="1" x14ac:dyDescent="0.25">
      <c r="J148" s="14"/>
      <c r="Q148" s="15" t="str">
        <f>IF(OR(Table1[[#This Row],[Current Public Side SL Material ⓘ]]="",Table1[[#This Row],[Was Public SL Material Ever Previously Lead?]]="",Table1[[#This Row],[Customer SL Material ⓘ]]=""),"",IF(OR(LEFT(Table1[[#This Row],[Current Public Side SL Material ⓘ]],4)="Lead",LEFT(Table1[[#This Row],[Customer SL Material ⓘ]],4)="Lead"),"Lead",IF(LEFT(Table1[[#This Row],[Current Public Side SL Material ⓘ]],1)="U",(IF(LEFT(Table1[[#This Row],[Customer SL Material ⓘ]],1)="G","GSLRR","Unknown")),(IF(LEFT(Table1[[#This Row],[Customer SL Material ⓘ]],1)="G",(IF(Table1[[#This Row],[Was Public SL Material Ever Previously Lead?]]="No","Non-Lead","GSLRR")),IF(LEFT(Table1[[#This Row],[Customer SL Material ⓘ]],1)="U","Unknown","Non-Lead"))))))</f>
        <v/>
      </c>
    </row>
    <row r="149" spans="10:17" ht="17.25" customHeight="1" x14ac:dyDescent="0.25">
      <c r="J149" s="14"/>
      <c r="Q149" s="15" t="str">
        <f>IF(OR(Table1[[#This Row],[Current Public Side SL Material ⓘ]]="",Table1[[#This Row],[Was Public SL Material Ever Previously Lead?]]="",Table1[[#This Row],[Customer SL Material ⓘ]]=""),"",IF(OR(LEFT(Table1[[#This Row],[Current Public Side SL Material ⓘ]],4)="Lead",LEFT(Table1[[#This Row],[Customer SL Material ⓘ]],4)="Lead"),"Lead",IF(LEFT(Table1[[#This Row],[Current Public Side SL Material ⓘ]],1)="U",(IF(LEFT(Table1[[#This Row],[Customer SL Material ⓘ]],1)="G","GSLRR","Unknown")),(IF(LEFT(Table1[[#This Row],[Customer SL Material ⓘ]],1)="G",(IF(Table1[[#This Row],[Was Public SL Material Ever Previously Lead?]]="No","Non-Lead","GSLRR")),IF(LEFT(Table1[[#This Row],[Customer SL Material ⓘ]],1)="U","Unknown","Non-Lead"))))))</f>
        <v/>
      </c>
    </row>
    <row r="150" spans="10:17" ht="17.25" customHeight="1" x14ac:dyDescent="0.25">
      <c r="J150" s="14"/>
      <c r="Q150" s="15" t="str">
        <f>IF(OR(Table1[[#This Row],[Current Public Side SL Material ⓘ]]="",Table1[[#This Row],[Was Public SL Material Ever Previously Lead?]]="",Table1[[#This Row],[Customer SL Material ⓘ]]=""),"",IF(OR(LEFT(Table1[[#This Row],[Current Public Side SL Material ⓘ]],4)="Lead",LEFT(Table1[[#This Row],[Customer SL Material ⓘ]],4)="Lead"),"Lead",IF(LEFT(Table1[[#This Row],[Current Public Side SL Material ⓘ]],1)="U",(IF(LEFT(Table1[[#This Row],[Customer SL Material ⓘ]],1)="G","GSLRR","Unknown")),(IF(LEFT(Table1[[#This Row],[Customer SL Material ⓘ]],1)="G",(IF(Table1[[#This Row],[Was Public SL Material Ever Previously Lead?]]="No","Non-Lead","GSLRR")),IF(LEFT(Table1[[#This Row],[Customer SL Material ⓘ]],1)="U","Unknown","Non-Lead"))))))</f>
        <v/>
      </c>
    </row>
    <row r="151" spans="10:17" ht="17.25" customHeight="1" x14ac:dyDescent="0.25">
      <c r="J151" s="14"/>
      <c r="Q151" s="15" t="str">
        <f>IF(OR(Table1[[#This Row],[Current Public Side SL Material ⓘ]]="",Table1[[#This Row],[Was Public SL Material Ever Previously Lead?]]="",Table1[[#This Row],[Customer SL Material ⓘ]]=""),"",IF(OR(LEFT(Table1[[#This Row],[Current Public Side SL Material ⓘ]],4)="Lead",LEFT(Table1[[#This Row],[Customer SL Material ⓘ]],4)="Lead"),"Lead",IF(LEFT(Table1[[#This Row],[Current Public Side SL Material ⓘ]],1)="U",(IF(LEFT(Table1[[#This Row],[Customer SL Material ⓘ]],1)="G","GSLRR","Unknown")),(IF(LEFT(Table1[[#This Row],[Customer SL Material ⓘ]],1)="G",(IF(Table1[[#This Row],[Was Public SL Material Ever Previously Lead?]]="No","Non-Lead","GSLRR")),IF(LEFT(Table1[[#This Row],[Customer SL Material ⓘ]],1)="U","Unknown","Non-Lead"))))))</f>
        <v/>
      </c>
    </row>
    <row r="152" spans="10:17" ht="17.25" customHeight="1" x14ac:dyDescent="0.25">
      <c r="J152" s="14"/>
      <c r="Q152" s="15" t="str">
        <f>IF(OR(Table1[[#This Row],[Current Public Side SL Material ⓘ]]="",Table1[[#This Row],[Was Public SL Material Ever Previously Lead?]]="",Table1[[#This Row],[Customer SL Material ⓘ]]=""),"",IF(OR(LEFT(Table1[[#This Row],[Current Public Side SL Material ⓘ]],4)="Lead",LEFT(Table1[[#This Row],[Customer SL Material ⓘ]],4)="Lead"),"Lead",IF(LEFT(Table1[[#This Row],[Current Public Side SL Material ⓘ]],1)="U",(IF(LEFT(Table1[[#This Row],[Customer SL Material ⓘ]],1)="G","GSLRR","Unknown")),(IF(LEFT(Table1[[#This Row],[Customer SL Material ⓘ]],1)="G",(IF(Table1[[#This Row],[Was Public SL Material Ever Previously Lead?]]="No","Non-Lead","GSLRR")),IF(LEFT(Table1[[#This Row],[Customer SL Material ⓘ]],1)="U","Unknown","Non-Lead"))))))</f>
        <v/>
      </c>
    </row>
    <row r="153" spans="10:17" ht="17.25" customHeight="1" x14ac:dyDescent="0.25">
      <c r="J153" s="14"/>
      <c r="Q153" s="15" t="str">
        <f>IF(OR(Table1[[#This Row],[Current Public Side SL Material ⓘ]]="",Table1[[#This Row],[Was Public SL Material Ever Previously Lead?]]="",Table1[[#This Row],[Customer SL Material ⓘ]]=""),"",IF(OR(LEFT(Table1[[#This Row],[Current Public Side SL Material ⓘ]],4)="Lead",LEFT(Table1[[#This Row],[Customer SL Material ⓘ]],4)="Lead"),"Lead",IF(LEFT(Table1[[#This Row],[Current Public Side SL Material ⓘ]],1)="U",(IF(LEFT(Table1[[#This Row],[Customer SL Material ⓘ]],1)="G","GSLRR","Unknown")),(IF(LEFT(Table1[[#This Row],[Customer SL Material ⓘ]],1)="G",(IF(Table1[[#This Row],[Was Public SL Material Ever Previously Lead?]]="No","Non-Lead","GSLRR")),IF(LEFT(Table1[[#This Row],[Customer SL Material ⓘ]],1)="U","Unknown","Non-Lead"))))))</f>
        <v/>
      </c>
    </row>
    <row r="154" spans="10:17" ht="17.25" customHeight="1" x14ac:dyDescent="0.25">
      <c r="J154" s="14"/>
      <c r="Q154" s="15" t="str">
        <f>IF(OR(Table1[[#This Row],[Current Public Side SL Material ⓘ]]="",Table1[[#This Row],[Was Public SL Material Ever Previously Lead?]]="",Table1[[#This Row],[Customer SL Material ⓘ]]=""),"",IF(OR(LEFT(Table1[[#This Row],[Current Public Side SL Material ⓘ]],4)="Lead",LEFT(Table1[[#This Row],[Customer SL Material ⓘ]],4)="Lead"),"Lead",IF(LEFT(Table1[[#This Row],[Current Public Side SL Material ⓘ]],1)="U",(IF(LEFT(Table1[[#This Row],[Customer SL Material ⓘ]],1)="G","GSLRR","Unknown")),(IF(LEFT(Table1[[#This Row],[Customer SL Material ⓘ]],1)="G",(IF(Table1[[#This Row],[Was Public SL Material Ever Previously Lead?]]="No","Non-Lead","GSLRR")),IF(LEFT(Table1[[#This Row],[Customer SL Material ⓘ]],1)="U","Unknown","Non-Lead"))))))</f>
        <v/>
      </c>
    </row>
    <row r="155" spans="10:17" ht="17.25" customHeight="1" x14ac:dyDescent="0.25">
      <c r="J155" s="14"/>
      <c r="Q155" s="15" t="str">
        <f>IF(OR(Table1[[#This Row],[Current Public Side SL Material ⓘ]]="",Table1[[#This Row],[Was Public SL Material Ever Previously Lead?]]="",Table1[[#This Row],[Customer SL Material ⓘ]]=""),"",IF(OR(LEFT(Table1[[#This Row],[Current Public Side SL Material ⓘ]],4)="Lead",LEFT(Table1[[#This Row],[Customer SL Material ⓘ]],4)="Lead"),"Lead",IF(LEFT(Table1[[#This Row],[Current Public Side SL Material ⓘ]],1)="U",(IF(LEFT(Table1[[#This Row],[Customer SL Material ⓘ]],1)="G","GSLRR","Unknown")),(IF(LEFT(Table1[[#This Row],[Customer SL Material ⓘ]],1)="G",(IF(Table1[[#This Row],[Was Public SL Material Ever Previously Lead?]]="No","Non-Lead","GSLRR")),IF(LEFT(Table1[[#This Row],[Customer SL Material ⓘ]],1)="U","Unknown","Non-Lead"))))))</f>
        <v/>
      </c>
    </row>
    <row r="156" spans="10:17" ht="17.25" customHeight="1" x14ac:dyDescent="0.25">
      <c r="J156" s="14"/>
      <c r="Q156" s="15" t="str">
        <f>IF(OR(Table1[[#This Row],[Current Public Side SL Material ⓘ]]="",Table1[[#This Row],[Was Public SL Material Ever Previously Lead?]]="",Table1[[#This Row],[Customer SL Material ⓘ]]=""),"",IF(OR(LEFT(Table1[[#This Row],[Current Public Side SL Material ⓘ]],4)="Lead",LEFT(Table1[[#This Row],[Customer SL Material ⓘ]],4)="Lead"),"Lead",IF(LEFT(Table1[[#This Row],[Current Public Side SL Material ⓘ]],1)="U",(IF(LEFT(Table1[[#This Row],[Customer SL Material ⓘ]],1)="G","GSLRR","Unknown")),(IF(LEFT(Table1[[#This Row],[Customer SL Material ⓘ]],1)="G",(IF(Table1[[#This Row],[Was Public SL Material Ever Previously Lead?]]="No","Non-Lead","GSLRR")),IF(LEFT(Table1[[#This Row],[Customer SL Material ⓘ]],1)="U","Unknown","Non-Lead"))))))</f>
        <v/>
      </c>
    </row>
    <row r="157" spans="10:17" ht="17.25" customHeight="1" x14ac:dyDescent="0.25">
      <c r="J157" s="14"/>
      <c r="Q157" s="15" t="str">
        <f>IF(OR(Table1[[#This Row],[Current Public Side SL Material ⓘ]]="",Table1[[#This Row],[Was Public SL Material Ever Previously Lead?]]="",Table1[[#This Row],[Customer SL Material ⓘ]]=""),"",IF(OR(LEFT(Table1[[#This Row],[Current Public Side SL Material ⓘ]],4)="Lead",LEFT(Table1[[#This Row],[Customer SL Material ⓘ]],4)="Lead"),"Lead",IF(LEFT(Table1[[#This Row],[Current Public Side SL Material ⓘ]],1)="U",(IF(LEFT(Table1[[#This Row],[Customer SL Material ⓘ]],1)="G","GSLRR","Unknown")),(IF(LEFT(Table1[[#This Row],[Customer SL Material ⓘ]],1)="G",(IF(Table1[[#This Row],[Was Public SL Material Ever Previously Lead?]]="No","Non-Lead","GSLRR")),IF(LEFT(Table1[[#This Row],[Customer SL Material ⓘ]],1)="U","Unknown","Non-Lead"))))))</f>
        <v/>
      </c>
    </row>
    <row r="158" spans="10:17" ht="17.25" customHeight="1" x14ac:dyDescent="0.25">
      <c r="J158" s="14"/>
      <c r="Q158" s="15" t="str">
        <f>IF(OR(Table1[[#This Row],[Current Public Side SL Material ⓘ]]="",Table1[[#This Row],[Was Public SL Material Ever Previously Lead?]]="",Table1[[#This Row],[Customer SL Material ⓘ]]=""),"",IF(OR(LEFT(Table1[[#This Row],[Current Public Side SL Material ⓘ]],4)="Lead",LEFT(Table1[[#This Row],[Customer SL Material ⓘ]],4)="Lead"),"Lead",IF(LEFT(Table1[[#This Row],[Current Public Side SL Material ⓘ]],1)="U",(IF(LEFT(Table1[[#This Row],[Customer SL Material ⓘ]],1)="G","GSLRR","Unknown")),(IF(LEFT(Table1[[#This Row],[Customer SL Material ⓘ]],1)="G",(IF(Table1[[#This Row],[Was Public SL Material Ever Previously Lead?]]="No","Non-Lead","GSLRR")),IF(LEFT(Table1[[#This Row],[Customer SL Material ⓘ]],1)="U","Unknown","Non-Lead"))))))</f>
        <v/>
      </c>
    </row>
    <row r="159" spans="10:17" ht="17.25" customHeight="1" x14ac:dyDescent="0.25">
      <c r="J159" s="14"/>
      <c r="Q159" s="15" t="str">
        <f>IF(OR(Table1[[#This Row],[Current Public Side SL Material ⓘ]]="",Table1[[#This Row],[Was Public SL Material Ever Previously Lead?]]="",Table1[[#This Row],[Customer SL Material ⓘ]]=""),"",IF(OR(LEFT(Table1[[#This Row],[Current Public Side SL Material ⓘ]],4)="Lead",LEFT(Table1[[#This Row],[Customer SL Material ⓘ]],4)="Lead"),"Lead",IF(LEFT(Table1[[#This Row],[Current Public Side SL Material ⓘ]],1)="U",(IF(LEFT(Table1[[#This Row],[Customer SL Material ⓘ]],1)="G","GSLRR","Unknown")),(IF(LEFT(Table1[[#This Row],[Customer SL Material ⓘ]],1)="G",(IF(Table1[[#This Row],[Was Public SL Material Ever Previously Lead?]]="No","Non-Lead","GSLRR")),IF(LEFT(Table1[[#This Row],[Customer SL Material ⓘ]],1)="U","Unknown","Non-Lead"))))))</f>
        <v/>
      </c>
    </row>
    <row r="160" spans="10:17" ht="17.25" customHeight="1" x14ac:dyDescent="0.25">
      <c r="J160" s="14"/>
      <c r="Q160" s="15" t="str">
        <f>IF(OR(Table1[[#This Row],[Current Public Side SL Material ⓘ]]="",Table1[[#This Row],[Was Public SL Material Ever Previously Lead?]]="",Table1[[#This Row],[Customer SL Material ⓘ]]=""),"",IF(OR(LEFT(Table1[[#This Row],[Current Public Side SL Material ⓘ]],4)="Lead",LEFT(Table1[[#This Row],[Customer SL Material ⓘ]],4)="Lead"),"Lead",IF(LEFT(Table1[[#This Row],[Current Public Side SL Material ⓘ]],1)="U",(IF(LEFT(Table1[[#This Row],[Customer SL Material ⓘ]],1)="G","GSLRR","Unknown")),(IF(LEFT(Table1[[#This Row],[Customer SL Material ⓘ]],1)="G",(IF(Table1[[#This Row],[Was Public SL Material Ever Previously Lead?]]="No","Non-Lead","GSLRR")),IF(LEFT(Table1[[#This Row],[Customer SL Material ⓘ]],1)="U","Unknown","Non-Lead"))))))</f>
        <v/>
      </c>
    </row>
    <row r="161" spans="10:17" ht="17.25" customHeight="1" x14ac:dyDescent="0.25">
      <c r="J161" s="14"/>
      <c r="Q161" s="15" t="str">
        <f>IF(OR(Table1[[#This Row],[Current Public Side SL Material ⓘ]]="",Table1[[#This Row],[Was Public SL Material Ever Previously Lead?]]="",Table1[[#This Row],[Customer SL Material ⓘ]]=""),"",IF(OR(LEFT(Table1[[#This Row],[Current Public Side SL Material ⓘ]],4)="Lead",LEFT(Table1[[#This Row],[Customer SL Material ⓘ]],4)="Lead"),"Lead",IF(LEFT(Table1[[#This Row],[Current Public Side SL Material ⓘ]],1)="U",(IF(LEFT(Table1[[#This Row],[Customer SL Material ⓘ]],1)="G","GSLRR","Unknown")),(IF(LEFT(Table1[[#This Row],[Customer SL Material ⓘ]],1)="G",(IF(Table1[[#This Row],[Was Public SL Material Ever Previously Lead?]]="No","Non-Lead","GSLRR")),IF(LEFT(Table1[[#This Row],[Customer SL Material ⓘ]],1)="U","Unknown","Non-Lead"))))))</f>
        <v/>
      </c>
    </row>
    <row r="162" spans="10:17" ht="17.25" customHeight="1" x14ac:dyDescent="0.25">
      <c r="J162" s="14"/>
      <c r="Q162" s="15" t="str">
        <f>IF(OR(Table1[[#This Row],[Current Public Side SL Material ⓘ]]="",Table1[[#This Row],[Was Public SL Material Ever Previously Lead?]]="",Table1[[#This Row],[Customer SL Material ⓘ]]=""),"",IF(OR(LEFT(Table1[[#This Row],[Current Public Side SL Material ⓘ]],4)="Lead",LEFT(Table1[[#This Row],[Customer SL Material ⓘ]],4)="Lead"),"Lead",IF(LEFT(Table1[[#This Row],[Current Public Side SL Material ⓘ]],1)="U",(IF(LEFT(Table1[[#This Row],[Customer SL Material ⓘ]],1)="G","GSLRR","Unknown")),(IF(LEFT(Table1[[#This Row],[Customer SL Material ⓘ]],1)="G",(IF(Table1[[#This Row],[Was Public SL Material Ever Previously Lead?]]="No","Non-Lead","GSLRR")),IF(LEFT(Table1[[#This Row],[Customer SL Material ⓘ]],1)="U","Unknown","Non-Lead"))))))</f>
        <v/>
      </c>
    </row>
    <row r="163" spans="10:17" ht="17.25" customHeight="1" x14ac:dyDescent="0.25">
      <c r="J163" s="14"/>
      <c r="Q163" s="15" t="str">
        <f>IF(OR(Table1[[#This Row],[Current Public Side SL Material ⓘ]]="",Table1[[#This Row],[Was Public SL Material Ever Previously Lead?]]="",Table1[[#This Row],[Customer SL Material ⓘ]]=""),"",IF(OR(LEFT(Table1[[#This Row],[Current Public Side SL Material ⓘ]],4)="Lead",LEFT(Table1[[#This Row],[Customer SL Material ⓘ]],4)="Lead"),"Lead",IF(LEFT(Table1[[#This Row],[Current Public Side SL Material ⓘ]],1)="U",(IF(LEFT(Table1[[#This Row],[Customer SL Material ⓘ]],1)="G","GSLRR","Unknown")),(IF(LEFT(Table1[[#This Row],[Customer SL Material ⓘ]],1)="G",(IF(Table1[[#This Row],[Was Public SL Material Ever Previously Lead?]]="No","Non-Lead","GSLRR")),IF(LEFT(Table1[[#This Row],[Customer SL Material ⓘ]],1)="U","Unknown","Non-Lead"))))))</f>
        <v/>
      </c>
    </row>
    <row r="164" spans="10:17" ht="17.25" customHeight="1" x14ac:dyDescent="0.25">
      <c r="J164" s="14"/>
      <c r="Q164" s="15" t="str">
        <f>IF(OR(Table1[[#This Row],[Current Public Side SL Material ⓘ]]="",Table1[[#This Row],[Was Public SL Material Ever Previously Lead?]]="",Table1[[#This Row],[Customer SL Material ⓘ]]=""),"",IF(OR(LEFT(Table1[[#This Row],[Current Public Side SL Material ⓘ]],4)="Lead",LEFT(Table1[[#This Row],[Customer SL Material ⓘ]],4)="Lead"),"Lead",IF(LEFT(Table1[[#This Row],[Current Public Side SL Material ⓘ]],1)="U",(IF(LEFT(Table1[[#This Row],[Customer SL Material ⓘ]],1)="G","GSLRR","Unknown")),(IF(LEFT(Table1[[#This Row],[Customer SL Material ⓘ]],1)="G",(IF(Table1[[#This Row],[Was Public SL Material Ever Previously Lead?]]="No","Non-Lead","GSLRR")),IF(LEFT(Table1[[#This Row],[Customer SL Material ⓘ]],1)="U","Unknown","Non-Lead"))))))</f>
        <v/>
      </c>
    </row>
    <row r="165" spans="10:17" ht="17.25" customHeight="1" x14ac:dyDescent="0.25">
      <c r="J165" s="14"/>
      <c r="Q165" s="15" t="str">
        <f>IF(OR(Table1[[#This Row],[Current Public Side SL Material ⓘ]]="",Table1[[#This Row],[Was Public SL Material Ever Previously Lead?]]="",Table1[[#This Row],[Customer SL Material ⓘ]]=""),"",IF(OR(LEFT(Table1[[#This Row],[Current Public Side SL Material ⓘ]],4)="Lead",LEFT(Table1[[#This Row],[Customer SL Material ⓘ]],4)="Lead"),"Lead",IF(LEFT(Table1[[#This Row],[Current Public Side SL Material ⓘ]],1)="U",(IF(LEFT(Table1[[#This Row],[Customer SL Material ⓘ]],1)="G","GSLRR","Unknown")),(IF(LEFT(Table1[[#This Row],[Customer SL Material ⓘ]],1)="G",(IF(Table1[[#This Row],[Was Public SL Material Ever Previously Lead?]]="No","Non-Lead","GSLRR")),IF(LEFT(Table1[[#This Row],[Customer SL Material ⓘ]],1)="U","Unknown","Non-Lead"))))))</f>
        <v/>
      </c>
    </row>
    <row r="166" spans="10:17" ht="17.25" customHeight="1" x14ac:dyDescent="0.25">
      <c r="J166" s="14"/>
      <c r="Q166" s="15" t="str">
        <f>IF(OR(Table1[[#This Row],[Current Public Side SL Material ⓘ]]="",Table1[[#This Row],[Was Public SL Material Ever Previously Lead?]]="",Table1[[#This Row],[Customer SL Material ⓘ]]=""),"",IF(OR(LEFT(Table1[[#This Row],[Current Public Side SL Material ⓘ]],4)="Lead",LEFT(Table1[[#This Row],[Customer SL Material ⓘ]],4)="Lead"),"Lead",IF(LEFT(Table1[[#This Row],[Current Public Side SL Material ⓘ]],1)="U",(IF(LEFT(Table1[[#This Row],[Customer SL Material ⓘ]],1)="G","GSLRR","Unknown")),(IF(LEFT(Table1[[#This Row],[Customer SL Material ⓘ]],1)="G",(IF(Table1[[#This Row],[Was Public SL Material Ever Previously Lead?]]="No","Non-Lead","GSLRR")),IF(LEFT(Table1[[#This Row],[Customer SL Material ⓘ]],1)="U","Unknown","Non-Lead"))))))</f>
        <v/>
      </c>
    </row>
    <row r="167" spans="10:17" ht="17.25" customHeight="1" x14ac:dyDescent="0.25">
      <c r="J167" s="14"/>
      <c r="Q167" s="15" t="str">
        <f>IF(OR(Table1[[#This Row],[Current Public Side SL Material ⓘ]]="",Table1[[#This Row],[Was Public SL Material Ever Previously Lead?]]="",Table1[[#This Row],[Customer SL Material ⓘ]]=""),"",IF(OR(LEFT(Table1[[#This Row],[Current Public Side SL Material ⓘ]],4)="Lead",LEFT(Table1[[#This Row],[Customer SL Material ⓘ]],4)="Lead"),"Lead",IF(LEFT(Table1[[#This Row],[Current Public Side SL Material ⓘ]],1)="U",(IF(LEFT(Table1[[#This Row],[Customer SL Material ⓘ]],1)="G","GSLRR","Unknown")),(IF(LEFT(Table1[[#This Row],[Customer SL Material ⓘ]],1)="G",(IF(Table1[[#This Row],[Was Public SL Material Ever Previously Lead?]]="No","Non-Lead","GSLRR")),IF(LEFT(Table1[[#This Row],[Customer SL Material ⓘ]],1)="U","Unknown","Non-Lead"))))))</f>
        <v/>
      </c>
    </row>
    <row r="168" spans="10:17" ht="17.25" customHeight="1" x14ac:dyDescent="0.25">
      <c r="J168" s="14"/>
      <c r="Q168" s="15" t="str">
        <f>IF(OR(Table1[[#This Row],[Current Public Side SL Material ⓘ]]="",Table1[[#This Row],[Was Public SL Material Ever Previously Lead?]]="",Table1[[#This Row],[Customer SL Material ⓘ]]=""),"",IF(OR(LEFT(Table1[[#This Row],[Current Public Side SL Material ⓘ]],4)="Lead",LEFT(Table1[[#This Row],[Customer SL Material ⓘ]],4)="Lead"),"Lead",IF(LEFT(Table1[[#This Row],[Current Public Side SL Material ⓘ]],1)="U",(IF(LEFT(Table1[[#This Row],[Customer SL Material ⓘ]],1)="G","GSLRR","Unknown")),(IF(LEFT(Table1[[#This Row],[Customer SL Material ⓘ]],1)="G",(IF(Table1[[#This Row],[Was Public SL Material Ever Previously Lead?]]="No","Non-Lead","GSLRR")),IF(LEFT(Table1[[#This Row],[Customer SL Material ⓘ]],1)="U","Unknown","Non-Lead"))))))</f>
        <v/>
      </c>
    </row>
    <row r="169" spans="10:17" ht="17.25" customHeight="1" x14ac:dyDescent="0.25">
      <c r="J169" s="14"/>
      <c r="Q169" s="15" t="str">
        <f>IF(OR(Table1[[#This Row],[Current Public Side SL Material ⓘ]]="",Table1[[#This Row],[Was Public SL Material Ever Previously Lead?]]="",Table1[[#This Row],[Customer SL Material ⓘ]]=""),"",IF(OR(LEFT(Table1[[#This Row],[Current Public Side SL Material ⓘ]],4)="Lead",LEFT(Table1[[#This Row],[Customer SL Material ⓘ]],4)="Lead"),"Lead",IF(LEFT(Table1[[#This Row],[Current Public Side SL Material ⓘ]],1)="U",(IF(LEFT(Table1[[#This Row],[Customer SL Material ⓘ]],1)="G","GSLRR","Unknown")),(IF(LEFT(Table1[[#This Row],[Customer SL Material ⓘ]],1)="G",(IF(Table1[[#This Row],[Was Public SL Material Ever Previously Lead?]]="No","Non-Lead","GSLRR")),IF(LEFT(Table1[[#This Row],[Customer SL Material ⓘ]],1)="U","Unknown","Non-Lead"))))))</f>
        <v/>
      </c>
    </row>
    <row r="170" spans="10:17" ht="17.25" customHeight="1" x14ac:dyDescent="0.25">
      <c r="J170" s="14"/>
      <c r="Q170" s="15" t="str">
        <f>IF(OR(Table1[[#This Row],[Current Public Side SL Material ⓘ]]="",Table1[[#This Row],[Was Public SL Material Ever Previously Lead?]]="",Table1[[#This Row],[Customer SL Material ⓘ]]=""),"",IF(OR(LEFT(Table1[[#This Row],[Current Public Side SL Material ⓘ]],4)="Lead",LEFT(Table1[[#This Row],[Customer SL Material ⓘ]],4)="Lead"),"Lead",IF(LEFT(Table1[[#This Row],[Current Public Side SL Material ⓘ]],1)="U",(IF(LEFT(Table1[[#This Row],[Customer SL Material ⓘ]],1)="G","GSLRR","Unknown")),(IF(LEFT(Table1[[#This Row],[Customer SL Material ⓘ]],1)="G",(IF(Table1[[#This Row],[Was Public SL Material Ever Previously Lead?]]="No","Non-Lead","GSLRR")),IF(LEFT(Table1[[#This Row],[Customer SL Material ⓘ]],1)="U","Unknown","Non-Lead"))))))</f>
        <v/>
      </c>
    </row>
    <row r="171" spans="10:17" ht="17.25" customHeight="1" x14ac:dyDescent="0.25">
      <c r="J171" s="14"/>
      <c r="Q171" s="15" t="str">
        <f>IF(OR(Table1[[#This Row],[Current Public Side SL Material ⓘ]]="",Table1[[#This Row],[Was Public SL Material Ever Previously Lead?]]="",Table1[[#This Row],[Customer SL Material ⓘ]]=""),"",IF(OR(LEFT(Table1[[#This Row],[Current Public Side SL Material ⓘ]],4)="Lead",LEFT(Table1[[#This Row],[Customer SL Material ⓘ]],4)="Lead"),"Lead",IF(LEFT(Table1[[#This Row],[Current Public Side SL Material ⓘ]],1)="U",(IF(LEFT(Table1[[#This Row],[Customer SL Material ⓘ]],1)="G","GSLRR","Unknown")),(IF(LEFT(Table1[[#This Row],[Customer SL Material ⓘ]],1)="G",(IF(Table1[[#This Row],[Was Public SL Material Ever Previously Lead?]]="No","Non-Lead","GSLRR")),IF(LEFT(Table1[[#This Row],[Customer SL Material ⓘ]],1)="U","Unknown","Non-Lead"))))))</f>
        <v/>
      </c>
    </row>
    <row r="172" spans="10:17" ht="17.25" customHeight="1" x14ac:dyDescent="0.25">
      <c r="J172" s="14"/>
      <c r="Q172" s="15" t="str">
        <f>IF(OR(Table1[[#This Row],[Current Public Side SL Material ⓘ]]="",Table1[[#This Row],[Was Public SL Material Ever Previously Lead?]]="",Table1[[#This Row],[Customer SL Material ⓘ]]=""),"",IF(OR(LEFT(Table1[[#This Row],[Current Public Side SL Material ⓘ]],4)="Lead",LEFT(Table1[[#This Row],[Customer SL Material ⓘ]],4)="Lead"),"Lead",IF(LEFT(Table1[[#This Row],[Current Public Side SL Material ⓘ]],1)="U",(IF(LEFT(Table1[[#This Row],[Customer SL Material ⓘ]],1)="G","GSLRR","Unknown")),(IF(LEFT(Table1[[#This Row],[Customer SL Material ⓘ]],1)="G",(IF(Table1[[#This Row],[Was Public SL Material Ever Previously Lead?]]="No","Non-Lead","GSLRR")),IF(LEFT(Table1[[#This Row],[Customer SL Material ⓘ]],1)="U","Unknown","Non-Lead"))))))</f>
        <v/>
      </c>
    </row>
    <row r="173" spans="10:17" ht="17.25" customHeight="1" x14ac:dyDescent="0.25">
      <c r="J173" s="14"/>
      <c r="Q173" s="15" t="str">
        <f>IF(OR(Table1[[#This Row],[Current Public Side SL Material ⓘ]]="",Table1[[#This Row],[Was Public SL Material Ever Previously Lead?]]="",Table1[[#This Row],[Customer SL Material ⓘ]]=""),"",IF(OR(LEFT(Table1[[#This Row],[Current Public Side SL Material ⓘ]],4)="Lead",LEFT(Table1[[#This Row],[Customer SL Material ⓘ]],4)="Lead"),"Lead",IF(LEFT(Table1[[#This Row],[Current Public Side SL Material ⓘ]],1)="U",(IF(LEFT(Table1[[#This Row],[Customer SL Material ⓘ]],1)="G","GSLRR","Unknown")),(IF(LEFT(Table1[[#This Row],[Customer SL Material ⓘ]],1)="G",(IF(Table1[[#This Row],[Was Public SL Material Ever Previously Lead?]]="No","Non-Lead","GSLRR")),IF(LEFT(Table1[[#This Row],[Customer SL Material ⓘ]],1)="U","Unknown","Non-Lead"))))))</f>
        <v/>
      </c>
    </row>
    <row r="174" spans="10:17" ht="17.25" customHeight="1" x14ac:dyDescent="0.25">
      <c r="J174" s="14"/>
      <c r="Q174" s="15" t="str">
        <f>IF(OR(Table1[[#This Row],[Current Public Side SL Material ⓘ]]="",Table1[[#This Row],[Was Public SL Material Ever Previously Lead?]]="",Table1[[#This Row],[Customer SL Material ⓘ]]=""),"",IF(OR(LEFT(Table1[[#This Row],[Current Public Side SL Material ⓘ]],4)="Lead",LEFT(Table1[[#This Row],[Customer SL Material ⓘ]],4)="Lead"),"Lead",IF(LEFT(Table1[[#This Row],[Current Public Side SL Material ⓘ]],1)="U",(IF(LEFT(Table1[[#This Row],[Customer SL Material ⓘ]],1)="G","GSLRR","Unknown")),(IF(LEFT(Table1[[#This Row],[Customer SL Material ⓘ]],1)="G",(IF(Table1[[#This Row],[Was Public SL Material Ever Previously Lead?]]="No","Non-Lead","GSLRR")),IF(LEFT(Table1[[#This Row],[Customer SL Material ⓘ]],1)="U","Unknown","Non-Lead"))))))</f>
        <v/>
      </c>
    </row>
    <row r="175" spans="10:17" ht="17.25" customHeight="1" x14ac:dyDescent="0.25">
      <c r="J175" s="14"/>
      <c r="Q175" s="15" t="str">
        <f>IF(OR(Table1[[#This Row],[Current Public Side SL Material ⓘ]]="",Table1[[#This Row],[Was Public SL Material Ever Previously Lead?]]="",Table1[[#This Row],[Customer SL Material ⓘ]]=""),"",IF(OR(LEFT(Table1[[#This Row],[Current Public Side SL Material ⓘ]],4)="Lead",LEFT(Table1[[#This Row],[Customer SL Material ⓘ]],4)="Lead"),"Lead",IF(LEFT(Table1[[#This Row],[Current Public Side SL Material ⓘ]],1)="U",(IF(LEFT(Table1[[#This Row],[Customer SL Material ⓘ]],1)="G","GSLRR","Unknown")),(IF(LEFT(Table1[[#This Row],[Customer SL Material ⓘ]],1)="G",(IF(Table1[[#This Row],[Was Public SL Material Ever Previously Lead?]]="No","Non-Lead","GSLRR")),IF(LEFT(Table1[[#This Row],[Customer SL Material ⓘ]],1)="U","Unknown","Non-Lead"))))))</f>
        <v/>
      </c>
    </row>
    <row r="176" spans="10:17" ht="17.25" customHeight="1" x14ac:dyDescent="0.25">
      <c r="J176" s="14"/>
      <c r="Q176" s="15" t="str">
        <f>IF(OR(Table1[[#This Row],[Current Public Side SL Material ⓘ]]="",Table1[[#This Row],[Was Public SL Material Ever Previously Lead?]]="",Table1[[#This Row],[Customer SL Material ⓘ]]=""),"",IF(OR(LEFT(Table1[[#This Row],[Current Public Side SL Material ⓘ]],4)="Lead",LEFT(Table1[[#This Row],[Customer SL Material ⓘ]],4)="Lead"),"Lead",IF(LEFT(Table1[[#This Row],[Current Public Side SL Material ⓘ]],1)="U",(IF(LEFT(Table1[[#This Row],[Customer SL Material ⓘ]],1)="G","GSLRR","Unknown")),(IF(LEFT(Table1[[#This Row],[Customer SL Material ⓘ]],1)="G",(IF(Table1[[#This Row],[Was Public SL Material Ever Previously Lead?]]="No","Non-Lead","GSLRR")),IF(LEFT(Table1[[#This Row],[Customer SL Material ⓘ]],1)="U","Unknown","Non-Lead"))))))</f>
        <v/>
      </c>
    </row>
    <row r="177" spans="10:17" ht="17.25" customHeight="1" x14ac:dyDescent="0.25">
      <c r="J177" s="14"/>
      <c r="Q177" s="15" t="str">
        <f>IF(OR(Table1[[#This Row],[Current Public Side SL Material ⓘ]]="",Table1[[#This Row],[Was Public SL Material Ever Previously Lead?]]="",Table1[[#This Row],[Customer SL Material ⓘ]]=""),"",IF(OR(LEFT(Table1[[#This Row],[Current Public Side SL Material ⓘ]],4)="Lead",LEFT(Table1[[#This Row],[Customer SL Material ⓘ]],4)="Lead"),"Lead",IF(LEFT(Table1[[#This Row],[Current Public Side SL Material ⓘ]],1)="U",(IF(LEFT(Table1[[#This Row],[Customer SL Material ⓘ]],1)="G","GSLRR","Unknown")),(IF(LEFT(Table1[[#This Row],[Customer SL Material ⓘ]],1)="G",(IF(Table1[[#This Row],[Was Public SL Material Ever Previously Lead?]]="No","Non-Lead","GSLRR")),IF(LEFT(Table1[[#This Row],[Customer SL Material ⓘ]],1)="U","Unknown","Non-Lead"))))))</f>
        <v/>
      </c>
    </row>
    <row r="178" spans="10:17" ht="17.25" customHeight="1" x14ac:dyDescent="0.25">
      <c r="J178" s="14"/>
      <c r="Q178" s="15" t="str">
        <f>IF(OR(Table1[[#This Row],[Current Public Side SL Material ⓘ]]="",Table1[[#This Row],[Was Public SL Material Ever Previously Lead?]]="",Table1[[#This Row],[Customer SL Material ⓘ]]=""),"",IF(OR(LEFT(Table1[[#This Row],[Current Public Side SL Material ⓘ]],4)="Lead",LEFT(Table1[[#This Row],[Customer SL Material ⓘ]],4)="Lead"),"Lead",IF(LEFT(Table1[[#This Row],[Current Public Side SL Material ⓘ]],1)="U",(IF(LEFT(Table1[[#This Row],[Customer SL Material ⓘ]],1)="G","GSLRR","Unknown")),(IF(LEFT(Table1[[#This Row],[Customer SL Material ⓘ]],1)="G",(IF(Table1[[#This Row],[Was Public SL Material Ever Previously Lead?]]="No","Non-Lead","GSLRR")),IF(LEFT(Table1[[#This Row],[Customer SL Material ⓘ]],1)="U","Unknown","Non-Lead"))))))</f>
        <v/>
      </c>
    </row>
    <row r="179" spans="10:17" ht="17.25" customHeight="1" x14ac:dyDescent="0.25">
      <c r="J179" s="14"/>
      <c r="Q179" s="15" t="str">
        <f>IF(OR(Table1[[#This Row],[Current Public Side SL Material ⓘ]]="",Table1[[#This Row],[Was Public SL Material Ever Previously Lead?]]="",Table1[[#This Row],[Customer SL Material ⓘ]]=""),"",IF(OR(LEFT(Table1[[#This Row],[Current Public Side SL Material ⓘ]],4)="Lead",LEFT(Table1[[#This Row],[Customer SL Material ⓘ]],4)="Lead"),"Lead",IF(LEFT(Table1[[#This Row],[Current Public Side SL Material ⓘ]],1)="U",(IF(LEFT(Table1[[#This Row],[Customer SL Material ⓘ]],1)="G","GSLRR","Unknown")),(IF(LEFT(Table1[[#This Row],[Customer SL Material ⓘ]],1)="G",(IF(Table1[[#This Row],[Was Public SL Material Ever Previously Lead?]]="No","Non-Lead","GSLRR")),IF(LEFT(Table1[[#This Row],[Customer SL Material ⓘ]],1)="U","Unknown","Non-Lead"))))))</f>
        <v/>
      </c>
    </row>
    <row r="180" spans="10:17" ht="17.25" customHeight="1" x14ac:dyDescent="0.25">
      <c r="J180" s="14"/>
      <c r="Q180" s="15" t="str">
        <f>IF(OR(Table1[[#This Row],[Current Public Side SL Material ⓘ]]="",Table1[[#This Row],[Was Public SL Material Ever Previously Lead?]]="",Table1[[#This Row],[Customer SL Material ⓘ]]=""),"",IF(OR(LEFT(Table1[[#This Row],[Current Public Side SL Material ⓘ]],4)="Lead",LEFT(Table1[[#This Row],[Customer SL Material ⓘ]],4)="Lead"),"Lead",IF(LEFT(Table1[[#This Row],[Current Public Side SL Material ⓘ]],1)="U",(IF(LEFT(Table1[[#This Row],[Customer SL Material ⓘ]],1)="G","GSLRR","Unknown")),(IF(LEFT(Table1[[#This Row],[Customer SL Material ⓘ]],1)="G",(IF(Table1[[#This Row],[Was Public SL Material Ever Previously Lead?]]="No","Non-Lead","GSLRR")),IF(LEFT(Table1[[#This Row],[Customer SL Material ⓘ]],1)="U","Unknown","Non-Lead"))))))</f>
        <v/>
      </c>
    </row>
    <row r="181" spans="10:17" ht="17.25" customHeight="1" x14ac:dyDescent="0.25">
      <c r="J181" s="14"/>
      <c r="Q181" s="15" t="str">
        <f>IF(OR(Table1[[#This Row],[Current Public Side SL Material ⓘ]]="",Table1[[#This Row],[Was Public SL Material Ever Previously Lead?]]="",Table1[[#This Row],[Customer SL Material ⓘ]]=""),"",IF(OR(LEFT(Table1[[#This Row],[Current Public Side SL Material ⓘ]],4)="Lead",LEFT(Table1[[#This Row],[Customer SL Material ⓘ]],4)="Lead"),"Lead",IF(LEFT(Table1[[#This Row],[Current Public Side SL Material ⓘ]],1)="U",(IF(LEFT(Table1[[#This Row],[Customer SL Material ⓘ]],1)="G","GSLRR","Unknown")),(IF(LEFT(Table1[[#This Row],[Customer SL Material ⓘ]],1)="G",(IF(Table1[[#This Row],[Was Public SL Material Ever Previously Lead?]]="No","Non-Lead","GSLRR")),IF(LEFT(Table1[[#This Row],[Customer SL Material ⓘ]],1)="U","Unknown","Non-Lead"))))))</f>
        <v/>
      </c>
    </row>
    <row r="182" spans="10:17" ht="17.25" customHeight="1" x14ac:dyDescent="0.25">
      <c r="J182" s="14"/>
      <c r="Q182" s="15" t="str">
        <f>IF(OR(Table1[[#This Row],[Current Public Side SL Material ⓘ]]="",Table1[[#This Row],[Was Public SL Material Ever Previously Lead?]]="",Table1[[#This Row],[Customer SL Material ⓘ]]=""),"",IF(OR(LEFT(Table1[[#This Row],[Current Public Side SL Material ⓘ]],4)="Lead",LEFT(Table1[[#This Row],[Customer SL Material ⓘ]],4)="Lead"),"Lead",IF(LEFT(Table1[[#This Row],[Current Public Side SL Material ⓘ]],1)="U",(IF(LEFT(Table1[[#This Row],[Customer SL Material ⓘ]],1)="G","GSLRR","Unknown")),(IF(LEFT(Table1[[#This Row],[Customer SL Material ⓘ]],1)="G",(IF(Table1[[#This Row],[Was Public SL Material Ever Previously Lead?]]="No","Non-Lead","GSLRR")),IF(LEFT(Table1[[#This Row],[Customer SL Material ⓘ]],1)="U","Unknown","Non-Lead"))))))</f>
        <v/>
      </c>
    </row>
    <row r="183" spans="10:17" ht="17.25" customHeight="1" x14ac:dyDescent="0.25">
      <c r="J183" s="14"/>
      <c r="Q183" s="15" t="str">
        <f>IF(OR(Table1[[#This Row],[Current Public Side SL Material ⓘ]]="",Table1[[#This Row],[Was Public SL Material Ever Previously Lead?]]="",Table1[[#This Row],[Customer SL Material ⓘ]]=""),"",IF(OR(LEFT(Table1[[#This Row],[Current Public Side SL Material ⓘ]],4)="Lead",LEFT(Table1[[#This Row],[Customer SL Material ⓘ]],4)="Lead"),"Lead",IF(LEFT(Table1[[#This Row],[Current Public Side SL Material ⓘ]],1)="U",(IF(LEFT(Table1[[#This Row],[Customer SL Material ⓘ]],1)="G","GSLRR","Unknown")),(IF(LEFT(Table1[[#This Row],[Customer SL Material ⓘ]],1)="G",(IF(Table1[[#This Row],[Was Public SL Material Ever Previously Lead?]]="No","Non-Lead","GSLRR")),IF(LEFT(Table1[[#This Row],[Customer SL Material ⓘ]],1)="U","Unknown","Non-Lead"))))))</f>
        <v/>
      </c>
    </row>
    <row r="184" spans="10:17" ht="17.25" customHeight="1" x14ac:dyDescent="0.25">
      <c r="J184" s="14"/>
      <c r="Q184" s="15" t="str">
        <f>IF(OR(Table1[[#This Row],[Current Public Side SL Material ⓘ]]="",Table1[[#This Row],[Was Public SL Material Ever Previously Lead?]]="",Table1[[#This Row],[Customer SL Material ⓘ]]=""),"",IF(OR(LEFT(Table1[[#This Row],[Current Public Side SL Material ⓘ]],4)="Lead",LEFT(Table1[[#This Row],[Customer SL Material ⓘ]],4)="Lead"),"Lead",IF(LEFT(Table1[[#This Row],[Current Public Side SL Material ⓘ]],1)="U",(IF(LEFT(Table1[[#This Row],[Customer SL Material ⓘ]],1)="G","GSLRR","Unknown")),(IF(LEFT(Table1[[#This Row],[Customer SL Material ⓘ]],1)="G",(IF(Table1[[#This Row],[Was Public SL Material Ever Previously Lead?]]="No","Non-Lead","GSLRR")),IF(LEFT(Table1[[#This Row],[Customer SL Material ⓘ]],1)="U","Unknown","Non-Lead"))))))</f>
        <v/>
      </c>
    </row>
    <row r="185" spans="10:17" ht="17.25" customHeight="1" x14ac:dyDescent="0.25">
      <c r="J185" s="14"/>
      <c r="Q185" s="15" t="str">
        <f>IF(OR(Table1[[#This Row],[Current Public Side SL Material ⓘ]]="",Table1[[#This Row],[Was Public SL Material Ever Previously Lead?]]="",Table1[[#This Row],[Customer SL Material ⓘ]]=""),"",IF(OR(LEFT(Table1[[#This Row],[Current Public Side SL Material ⓘ]],4)="Lead",LEFT(Table1[[#This Row],[Customer SL Material ⓘ]],4)="Lead"),"Lead",IF(LEFT(Table1[[#This Row],[Current Public Side SL Material ⓘ]],1)="U",(IF(LEFT(Table1[[#This Row],[Customer SL Material ⓘ]],1)="G","GSLRR","Unknown")),(IF(LEFT(Table1[[#This Row],[Customer SL Material ⓘ]],1)="G",(IF(Table1[[#This Row],[Was Public SL Material Ever Previously Lead?]]="No","Non-Lead","GSLRR")),IF(LEFT(Table1[[#This Row],[Customer SL Material ⓘ]],1)="U","Unknown","Non-Lead"))))))</f>
        <v/>
      </c>
    </row>
    <row r="186" spans="10:17" ht="17.25" customHeight="1" x14ac:dyDescent="0.25">
      <c r="J186" s="14"/>
      <c r="Q186" s="15" t="str">
        <f>IF(OR(Table1[[#This Row],[Current Public Side SL Material ⓘ]]="",Table1[[#This Row],[Was Public SL Material Ever Previously Lead?]]="",Table1[[#This Row],[Customer SL Material ⓘ]]=""),"",IF(OR(LEFT(Table1[[#This Row],[Current Public Side SL Material ⓘ]],4)="Lead",LEFT(Table1[[#This Row],[Customer SL Material ⓘ]],4)="Lead"),"Lead",IF(LEFT(Table1[[#This Row],[Current Public Side SL Material ⓘ]],1)="U",(IF(LEFT(Table1[[#This Row],[Customer SL Material ⓘ]],1)="G","GSLRR","Unknown")),(IF(LEFT(Table1[[#This Row],[Customer SL Material ⓘ]],1)="G",(IF(Table1[[#This Row],[Was Public SL Material Ever Previously Lead?]]="No","Non-Lead","GSLRR")),IF(LEFT(Table1[[#This Row],[Customer SL Material ⓘ]],1)="U","Unknown","Non-Lead"))))))</f>
        <v/>
      </c>
    </row>
    <row r="187" spans="10:17" ht="17.25" customHeight="1" x14ac:dyDescent="0.25">
      <c r="J187" s="14"/>
      <c r="Q187" s="15" t="str">
        <f>IF(OR(Table1[[#This Row],[Current Public Side SL Material ⓘ]]="",Table1[[#This Row],[Was Public SL Material Ever Previously Lead?]]="",Table1[[#This Row],[Customer SL Material ⓘ]]=""),"",IF(OR(LEFT(Table1[[#This Row],[Current Public Side SL Material ⓘ]],4)="Lead",LEFT(Table1[[#This Row],[Customer SL Material ⓘ]],4)="Lead"),"Lead",IF(LEFT(Table1[[#This Row],[Current Public Side SL Material ⓘ]],1)="U",(IF(LEFT(Table1[[#This Row],[Customer SL Material ⓘ]],1)="G","GSLRR","Unknown")),(IF(LEFT(Table1[[#This Row],[Customer SL Material ⓘ]],1)="G",(IF(Table1[[#This Row],[Was Public SL Material Ever Previously Lead?]]="No","Non-Lead","GSLRR")),IF(LEFT(Table1[[#This Row],[Customer SL Material ⓘ]],1)="U","Unknown","Non-Lead"))))))</f>
        <v/>
      </c>
    </row>
    <row r="188" spans="10:17" ht="17.25" customHeight="1" x14ac:dyDescent="0.25">
      <c r="J188" s="14"/>
      <c r="Q188" s="15" t="str">
        <f>IF(OR(Table1[[#This Row],[Current Public Side SL Material ⓘ]]="",Table1[[#This Row],[Was Public SL Material Ever Previously Lead?]]="",Table1[[#This Row],[Customer SL Material ⓘ]]=""),"",IF(OR(LEFT(Table1[[#This Row],[Current Public Side SL Material ⓘ]],4)="Lead",LEFT(Table1[[#This Row],[Customer SL Material ⓘ]],4)="Lead"),"Lead",IF(LEFT(Table1[[#This Row],[Current Public Side SL Material ⓘ]],1)="U",(IF(LEFT(Table1[[#This Row],[Customer SL Material ⓘ]],1)="G","GSLRR","Unknown")),(IF(LEFT(Table1[[#This Row],[Customer SL Material ⓘ]],1)="G",(IF(Table1[[#This Row],[Was Public SL Material Ever Previously Lead?]]="No","Non-Lead","GSLRR")),IF(LEFT(Table1[[#This Row],[Customer SL Material ⓘ]],1)="U","Unknown","Non-Lead"))))))</f>
        <v/>
      </c>
    </row>
    <row r="189" spans="10:17" ht="17.25" customHeight="1" x14ac:dyDescent="0.25">
      <c r="J189" s="14"/>
      <c r="Q189" s="15" t="str">
        <f>IF(OR(Table1[[#This Row],[Current Public Side SL Material ⓘ]]="",Table1[[#This Row],[Was Public SL Material Ever Previously Lead?]]="",Table1[[#This Row],[Customer SL Material ⓘ]]=""),"",IF(OR(LEFT(Table1[[#This Row],[Current Public Side SL Material ⓘ]],4)="Lead",LEFT(Table1[[#This Row],[Customer SL Material ⓘ]],4)="Lead"),"Lead",IF(LEFT(Table1[[#This Row],[Current Public Side SL Material ⓘ]],1)="U",(IF(LEFT(Table1[[#This Row],[Customer SL Material ⓘ]],1)="G","GSLRR","Unknown")),(IF(LEFT(Table1[[#This Row],[Customer SL Material ⓘ]],1)="G",(IF(Table1[[#This Row],[Was Public SL Material Ever Previously Lead?]]="No","Non-Lead","GSLRR")),IF(LEFT(Table1[[#This Row],[Customer SL Material ⓘ]],1)="U","Unknown","Non-Lead"))))))</f>
        <v/>
      </c>
    </row>
    <row r="190" spans="10:17" ht="17.25" customHeight="1" x14ac:dyDescent="0.25">
      <c r="J190" s="14"/>
      <c r="Q190" s="15" t="str">
        <f>IF(OR(Table1[[#This Row],[Current Public Side SL Material ⓘ]]="",Table1[[#This Row],[Was Public SL Material Ever Previously Lead?]]="",Table1[[#This Row],[Customer SL Material ⓘ]]=""),"",IF(OR(LEFT(Table1[[#This Row],[Current Public Side SL Material ⓘ]],4)="Lead",LEFT(Table1[[#This Row],[Customer SL Material ⓘ]],4)="Lead"),"Lead",IF(LEFT(Table1[[#This Row],[Current Public Side SL Material ⓘ]],1)="U",(IF(LEFT(Table1[[#This Row],[Customer SL Material ⓘ]],1)="G","GSLRR","Unknown")),(IF(LEFT(Table1[[#This Row],[Customer SL Material ⓘ]],1)="G",(IF(Table1[[#This Row],[Was Public SL Material Ever Previously Lead?]]="No","Non-Lead","GSLRR")),IF(LEFT(Table1[[#This Row],[Customer SL Material ⓘ]],1)="U","Unknown","Non-Lead"))))))</f>
        <v/>
      </c>
    </row>
    <row r="191" spans="10:17" ht="17.25" customHeight="1" x14ac:dyDescent="0.25">
      <c r="J191" s="14"/>
      <c r="Q191" s="15" t="str">
        <f>IF(OR(Table1[[#This Row],[Current Public Side SL Material ⓘ]]="",Table1[[#This Row],[Was Public SL Material Ever Previously Lead?]]="",Table1[[#This Row],[Customer SL Material ⓘ]]=""),"",IF(OR(LEFT(Table1[[#This Row],[Current Public Side SL Material ⓘ]],4)="Lead",LEFT(Table1[[#This Row],[Customer SL Material ⓘ]],4)="Lead"),"Lead",IF(LEFT(Table1[[#This Row],[Current Public Side SL Material ⓘ]],1)="U",(IF(LEFT(Table1[[#This Row],[Customer SL Material ⓘ]],1)="G","GSLRR","Unknown")),(IF(LEFT(Table1[[#This Row],[Customer SL Material ⓘ]],1)="G",(IF(Table1[[#This Row],[Was Public SL Material Ever Previously Lead?]]="No","Non-Lead","GSLRR")),IF(LEFT(Table1[[#This Row],[Customer SL Material ⓘ]],1)="U","Unknown","Non-Lead"))))))</f>
        <v/>
      </c>
    </row>
    <row r="192" spans="10:17" ht="17.25" customHeight="1" x14ac:dyDescent="0.25">
      <c r="J192" s="14"/>
      <c r="Q192" s="15" t="str">
        <f>IF(OR(Table1[[#This Row],[Current Public Side SL Material ⓘ]]="",Table1[[#This Row],[Was Public SL Material Ever Previously Lead?]]="",Table1[[#This Row],[Customer SL Material ⓘ]]=""),"",IF(OR(LEFT(Table1[[#This Row],[Current Public Side SL Material ⓘ]],4)="Lead",LEFT(Table1[[#This Row],[Customer SL Material ⓘ]],4)="Lead"),"Lead",IF(LEFT(Table1[[#This Row],[Current Public Side SL Material ⓘ]],1)="U",(IF(LEFT(Table1[[#This Row],[Customer SL Material ⓘ]],1)="G","GSLRR","Unknown")),(IF(LEFT(Table1[[#This Row],[Customer SL Material ⓘ]],1)="G",(IF(Table1[[#This Row],[Was Public SL Material Ever Previously Lead?]]="No","Non-Lead","GSLRR")),IF(LEFT(Table1[[#This Row],[Customer SL Material ⓘ]],1)="U","Unknown","Non-Lead"))))))</f>
        <v/>
      </c>
    </row>
    <row r="193" spans="10:17" ht="17.25" customHeight="1" x14ac:dyDescent="0.25">
      <c r="J193" s="14"/>
      <c r="Q193" s="15" t="str">
        <f>IF(OR(Table1[[#This Row],[Current Public Side SL Material ⓘ]]="",Table1[[#This Row],[Was Public SL Material Ever Previously Lead?]]="",Table1[[#This Row],[Customer SL Material ⓘ]]=""),"",IF(OR(LEFT(Table1[[#This Row],[Current Public Side SL Material ⓘ]],4)="Lead",LEFT(Table1[[#This Row],[Customer SL Material ⓘ]],4)="Lead"),"Lead",IF(LEFT(Table1[[#This Row],[Current Public Side SL Material ⓘ]],1)="U",(IF(LEFT(Table1[[#This Row],[Customer SL Material ⓘ]],1)="G","GSLRR","Unknown")),(IF(LEFT(Table1[[#This Row],[Customer SL Material ⓘ]],1)="G",(IF(Table1[[#This Row],[Was Public SL Material Ever Previously Lead?]]="No","Non-Lead","GSLRR")),IF(LEFT(Table1[[#This Row],[Customer SL Material ⓘ]],1)="U","Unknown","Non-Lead"))))))</f>
        <v/>
      </c>
    </row>
    <row r="194" spans="10:17" ht="17.25" customHeight="1" x14ac:dyDescent="0.25">
      <c r="J194" s="14"/>
      <c r="Q194" s="15" t="str">
        <f>IF(OR(Table1[[#This Row],[Current Public Side SL Material ⓘ]]="",Table1[[#This Row],[Was Public SL Material Ever Previously Lead?]]="",Table1[[#This Row],[Customer SL Material ⓘ]]=""),"",IF(OR(LEFT(Table1[[#This Row],[Current Public Side SL Material ⓘ]],4)="Lead",LEFT(Table1[[#This Row],[Customer SL Material ⓘ]],4)="Lead"),"Lead",IF(LEFT(Table1[[#This Row],[Current Public Side SL Material ⓘ]],1)="U",(IF(LEFT(Table1[[#This Row],[Customer SL Material ⓘ]],1)="G","GSLRR","Unknown")),(IF(LEFT(Table1[[#This Row],[Customer SL Material ⓘ]],1)="G",(IF(Table1[[#This Row],[Was Public SL Material Ever Previously Lead?]]="No","Non-Lead","GSLRR")),IF(LEFT(Table1[[#This Row],[Customer SL Material ⓘ]],1)="U","Unknown","Non-Lead"))))))</f>
        <v/>
      </c>
    </row>
    <row r="195" spans="10:17" ht="17.25" customHeight="1" x14ac:dyDescent="0.25">
      <c r="J195" s="14"/>
      <c r="Q195" s="15" t="str">
        <f>IF(OR(Table1[[#This Row],[Current Public Side SL Material ⓘ]]="",Table1[[#This Row],[Was Public SL Material Ever Previously Lead?]]="",Table1[[#This Row],[Customer SL Material ⓘ]]=""),"",IF(OR(LEFT(Table1[[#This Row],[Current Public Side SL Material ⓘ]],4)="Lead",LEFT(Table1[[#This Row],[Customer SL Material ⓘ]],4)="Lead"),"Lead",IF(LEFT(Table1[[#This Row],[Current Public Side SL Material ⓘ]],1)="U",(IF(LEFT(Table1[[#This Row],[Customer SL Material ⓘ]],1)="G","GSLRR","Unknown")),(IF(LEFT(Table1[[#This Row],[Customer SL Material ⓘ]],1)="G",(IF(Table1[[#This Row],[Was Public SL Material Ever Previously Lead?]]="No","Non-Lead","GSLRR")),IF(LEFT(Table1[[#This Row],[Customer SL Material ⓘ]],1)="U","Unknown","Non-Lead"))))))</f>
        <v/>
      </c>
    </row>
    <row r="196" spans="10:17" ht="17.25" customHeight="1" x14ac:dyDescent="0.25">
      <c r="J196" s="14"/>
      <c r="Q196" s="15" t="str">
        <f>IF(OR(Table1[[#This Row],[Current Public Side SL Material ⓘ]]="",Table1[[#This Row],[Was Public SL Material Ever Previously Lead?]]="",Table1[[#This Row],[Customer SL Material ⓘ]]=""),"",IF(OR(LEFT(Table1[[#This Row],[Current Public Side SL Material ⓘ]],4)="Lead",LEFT(Table1[[#This Row],[Customer SL Material ⓘ]],4)="Lead"),"Lead",IF(LEFT(Table1[[#This Row],[Current Public Side SL Material ⓘ]],1)="U",(IF(LEFT(Table1[[#This Row],[Customer SL Material ⓘ]],1)="G","GSLRR","Unknown")),(IF(LEFT(Table1[[#This Row],[Customer SL Material ⓘ]],1)="G",(IF(Table1[[#This Row],[Was Public SL Material Ever Previously Lead?]]="No","Non-Lead","GSLRR")),IF(LEFT(Table1[[#This Row],[Customer SL Material ⓘ]],1)="U","Unknown","Non-Lead"))))))</f>
        <v/>
      </c>
    </row>
    <row r="197" spans="10:17" ht="17.25" customHeight="1" x14ac:dyDescent="0.25">
      <c r="J197" s="14"/>
      <c r="Q197" s="15" t="str">
        <f>IF(OR(Table1[[#This Row],[Current Public Side SL Material ⓘ]]="",Table1[[#This Row],[Was Public SL Material Ever Previously Lead?]]="",Table1[[#This Row],[Customer SL Material ⓘ]]=""),"",IF(OR(LEFT(Table1[[#This Row],[Current Public Side SL Material ⓘ]],4)="Lead",LEFT(Table1[[#This Row],[Customer SL Material ⓘ]],4)="Lead"),"Lead",IF(LEFT(Table1[[#This Row],[Current Public Side SL Material ⓘ]],1)="U",(IF(LEFT(Table1[[#This Row],[Customer SL Material ⓘ]],1)="G","GSLRR","Unknown")),(IF(LEFT(Table1[[#This Row],[Customer SL Material ⓘ]],1)="G",(IF(Table1[[#This Row],[Was Public SL Material Ever Previously Lead?]]="No","Non-Lead","GSLRR")),IF(LEFT(Table1[[#This Row],[Customer SL Material ⓘ]],1)="U","Unknown","Non-Lead"))))))</f>
        <v/>
      </c>
    </row>
    <row r="198" spans="10:17" ht="17.25" customHeight="1" x14ac:dyDescent="0.25">
      <c r="J198" s="14"/>
      <c r="Q198" s="15" t="str">
        <f>IF(OR(Table1[[#This Row],[Current Public Side SL Material ⓘ]]="",Table1[[#This Row],[Was Public SL Material Ever Previously Lead?]]="",Table1[[#This Row],[Customer SL Material ⓘ]]=""),"",IF(OR(LEFT(Table1[[#This Row],[Current Public Side SL Material ⓘ]],4)="Lead",LEFT(Table1[[#This Row],[Customer SL Material ⓘ]],4)="Lead"),"Lead",IF(LEFT(Table1[[#This Row],[Current Public Side SL Material ⓘ]],1)="U",(IF(LEFT(Table1[[#This Row],[Customer SL Material ⓘ]],1)="G","GSLRR","Unknown")),(IF(LEFT(Table1[[#This Row],[Customer SL Material ⓘ]],1)="G",(IF(Table1[[#This Row],[Was Public SL Material Ever Previously Lead?]]="No","Non-Lead","GSLRR")),IF(LEFT(Table1[[#This Row],[Customer SL Material ⓘ]],1)="U","Unknown","Non-Lead"))))))</f>
        <v/>
      </c>
    </row>
    <row r="199" spans="10:17" ht="17.25" customHeight="1" x14ac:dyDescent="0.25">
      <c r="J199" s="14"/>
      <c r="Q199" s="15" t="str">
        <f>IF(OR(Table1[[#This Row],[Current Public Side SL Material ⓘ]]="",Table1[[#This Row],[Was Public SL Material Ever Previously Lead?]]="",Table1[[#This Row],[Customer SL Material ⓘ]]=""),"",IF(OR(LEFT(Table1[[#This Row],[Current Public Side SL Material ⓘ]],4)="Lead",LEFT(Table1[[#This Row],[Customer SL Material ⓘ]],4)="Lead"),"Lead",IF(LEFT(Table1[[#This Row],[Current Public Side SL Material ⓘ]],1)="U",(IF(LEFT(Table1[[#This Row],[Customer SL Material ⓘ]],1)="G","GSLRR","Unknown")),(IF(LEFT(Table1[[#This Row],[Customer SL Material ⓘ]],1)="G",(IF(Table1[[#This Row],[Was Public SL Material Ever Previously Lead?]]="No","Non-Lead","GSLRR")),IF(LEFT(Table1[[#This Row],[Customer SL Material ⓘ]],1)="U","Unknown","Non-Lead"))))))</f>
        <v/>
      </c>
    </row>
    <row r="200" spans="10:17" ht="17.25" customHeight="1" x14ac:dyDescent="0.25">
      <c r="J200" s="14"/>
      <c r="Q200" s="15" t="str">
        <f>IF(OR(Table1[[#This Row],[Current Public Side SL Material ⓘ]]="",Table1[[#This Row],[Was Public SL Material Ever Previously Lead?]]="",Table1[[#This Row],[Customer SL Material ⓘ]]=""),"",IF(OR(LEFT(Table1[[#This Row],[Current Public Side SL Material ⓘ]],4)="Lead",LEFT(Table1[[#This Row],[Customer SL Material ⓘ]],4)="Lead"),"Lead",IF(LEFT(Table1[[#This Row],[Current Public Side SL Material ⓘ]],1)="U",(IF(LEFT(Table1[[#This Row],[Customer SL Material ⓘ]],1)="G","GSLRR","Unknown")),(IF(LEFT(Table1[[#This Row],[Customer SL Material ⓘ]],1)="G",(IF(Table1[[#This Row],[Was Public SL Material Ever Previously Lead?]]="No","Non-Lead","GSLRR")),IF(LEFT(Table1[[#This Row],[Customer SL Material ⓘ]],1)="U","Unknown","Non-Lead"))))))</f>
        <v/>
      </c>
    </row>
    <row r="201" spans="10:17" ht="17.25" customHeight="1" x14ac:dyDescent="0.25">
      <c r="J201" s="14"/>
      <c r="Q201" s="15" t="str">
        <f>IF(OR(Table1[[#This Row],[Current Public Side SL Material ⓘ]]="",Table1[[#This Row],[Was Public SL Material Ever Previously Lead?]]="",Table1[[#This Row],[Customer SL Material ⓘ]]=""),"",IF(OR(LEFT(Table1[[#This Row],[Current Public Side SL Material ⓘ]],4)="Lead",LEFT(Table1[[#This Row],[Customer SL Material ⓘ]],4)="Lead"),"Lead",IF(LEFT(Table1[[#This Row],[Current Public Side SL Material ⓘ]],1)="U",(IF(LEFT(Table1[[#This Row],[Customer SL Material ⓘ]],1)="G","GSLRR","Unknown")),(IF(LEFT(Table1[[#This Row],[Customer SL Material ⓘ]],1)="G",(IF(Table1[[#This Row],[Was Public SL Material Ever Previously Lead?]]="No","Non-Lead","GSLRR")),IF(LEFT(Table1[[#This Row],[Customer SL Material ⓘ]],1)="U","Unknown","Non-Lead"))))))</f>
        <v/>
      </c>
    </row>
    <row r="202" spans="10:17" ht="17.25" customHeight="1" x14ac:dyDescent="0.25">
      <c r="J202" s="14"/>
      <c r="Q202" s="15" t="str">
        <f>IF(OR(Table1[[#This Row],[Current Public Side SL Material ⓘ]]="",Table1[[#This Row],[Was Public SL Material Ever Previously Lead?]]="",Table1[[#This Row],[Customer SL Material ⓘ]]=""),"",IF(OR(LEFT(Table1[[#This Row],[Current Public Side SL Material ⓘ]],4)="Lead",LEFT(Table1[[#This Row],[Customer SL Material ⓘ]],4)="Lead"),"Lead",IF(LEFT(Table1[[#This Row],[Current Public Side SL Material ⓘ]],1)="U",(IF(LEFT(Table1[[#This Row],[Customer SL Material ⓘ]],1)="G","GSLRR","Unknown")),(IF(LEFT(Table1[[#This Row],[Customer SL Material ⓘ]],1)="G",(IF(Table1[[#This Row],[Was Public SL Material Ever Previously Lead?]]="No","Non-Lead","GSLRR")),IF(LEFT(Table1[[#This Row],[Customer SL Material ⓘ]],1)="U","Unknown","Non-Lead"))))))</f>
        <v/>
      </c>
    </row>
    <row r="203" spans="10:17" ht="17.25" customHeight="1" x14ac:dyDescent="0.25">
      <c r="J203" s="14"/>
      <c r="Q203" s="15" t="str">
        <f>IF(OR(Table1[[#This Row],[Current Public Side SL Material ⓘ]]="",Table1[[#This Row],[Was Public SL Material Ever Previously Lead?]]="",Table1[[#This Row],[Customer SL Material ⓘ]]=""),"",IF(OR(LEFT(Table1[[#This Row],[Current Public Side SL Material ⓘ]],4)="Lead",LEFT(Table1[[#This Row],[Customer SL Material ⓘ]],4)="Lead"),"Lead",IF(LEFT(Table1[[#This Row],[Current Public Side SL Material ⓘ]],1)="U",(IF(LEFT(Table1[[#This Row],[Customer SL Material ⓘ]],1)="G","GSLRR","Unknown")),(IF(LEFT(Table1[[#This Row],[Customer SL Material ⓘ]],1)="G",(IF(Table1[[#This Row],[Was Public SL Material Ever Previously Lead?]]="No","Non-Lead","GSLRR")),IF(LEFT(Table1[[#This Row],[Customer SL Material ⓘ]],1)="U","Unknown","Non-Lead"))))))</f>
        <v/>
      </c>
    </row>
    <row r="204" spans="10:17" ht="17.25" customHeight="1" x14ac:dyDescent="0.25">
      <c r="J204" s="14"/>
      <c r="Q204" s="15" t="str">
        <f>IF(OR(Table1[[#This Row],[Current Public Side SL Material ⓘ]]="",Table1[[#This Row],[Was Public SL Material Ever Previously Lead?]]="",Table1[[#This Row],[Customer SL Material ⓘ]]=""),"",IF(OR(LEFT(Table1[[#This Row],[Current Public Side SL Material ⓘ]],4)="Lead",LEFT(Table1[[#This Row],[Customer SL Material ⓘ]],4)="Lead"),"Lead",IF(LEFT(Table1[[#This Row],[Current Public Side SL Material ⓘ]],1)="U",(IF(LEFT(Table1[[#This Row],[Customer SL Material ⓘ]],1)="G","GSLRR","Unknown")),(IF(LEFT(Table1[[#This Row],[Customer SL Material ⓘ]],1)="G",(IF(Table1[[#This Row],[Was Public SL Material Ever Previously Lead?]]="No","Non-Lead","GSLRR")),IF(LEFT(Table1[[#This Row],[Customer SL Material ⓘ]],1)="U","Unknown","Non-Lead"))))))</f>
        <v/>
      </c>
    </row>
    <row r="205" spans="10:17" ht="17.25" customHeight="1" x14ac:dyDescent="0.25">
      <c r="J205" s="14"/>
      <c r="Q205" s="15" t="str">
        <f>IF(OR(Table1[[#This Row],[Current Public Side SL Material ⓘ]]="",Table1[[#This Row],[Was Public SL Material Ever Previously Lead?]]="",Table1[[#This Row],[Customer SL Material ⓘ]]=""),"",IF(OR(LEFT(Table1[[#This Row],[Current Public Side SL Material ⓘ]],4)="Lead",LEFT(Table1[[#This Row],[Customer SL Material ⓘ]],4)="Lead"),"Lead",IF(LEFT(Table1[[#This Row],[Current Public Side SL Material ⓘ]],1)="U",(IF(LEFT(Table1[[#This Row],[Customer SL Material ⓘ]],1)="G","GSLRR","Unknown")),(IF(LEFT(Table1[[#This Row],[Customer SL Material ⓘ]],1)="G",(IF(Table1[[#This Row],[Was Public SL Material Ever Previously Lead?]]="No","Non-Lead","GSLRR")),IF(LEFT(Table1[[#This Row],[Customer SL Material ⓘ]],1)="U","Unknown","Non-Lead"))))))</f>
        <v/>
      </c>
    </row>
    <row r="206" spans="10:17" ht="17.25" customHeight="1" x14ac:dyDescent="0.25">
      <c r="J206" s="14"/>
      <c r="Q206" s="15" t="str">
        <f>IF(OR(Table1[[#This Row],[Current Public Side SL Material ⓘ]]="",Table1[[#This Row],[Was Public SL Material Ever Previously Lead?]]="",Table1[[#This Row],[Customer SL Material ⓘ]]=""),"",IF(OR(LEFT(Table1[[#This Row],[Current Public Side SL Material ⓘ]],4)="Lead",LEFT(Table1[[#This Row],[Customer SL Material ⓘ]],4)="Lead"),"Lead",IF(LEFT(Table1[[#This Row],[Current Public Side SL Material ⓘ]],1)="U",(IF(LEFT(Table1[[#This Row],[Customer SL Material ⓘ]],1)="G","GSLRR","Unknown")),(IF(LEFT(Table1[[#This Row],[Customer SL Material ⓘ]],1)="G",(IF(Table1[[#This Row],[Was Public SL Material Ever Previously Lead?]]="No","Non-Lead","GSLRR")),IF(LEFT(Table1[[#This Row],[Customer SL Material ⓘ]],1)="U","Unknown","Non-Lead"))))))</f>
        <v/>
      </c>
    </row>
    <row r="207" spans="10:17" ht="17.25" customHeight="1" x14ac:dyDescent="0.25">
      <c r="J207" s="14"/>
      <c r="Q207" s="15" t="str">
        <f>IF(OR(Table1[[#This Row],[Current Public Side SL Material ⓘ]]="",Table1[[#This Row],[Was Public SL Material Ever Previously Lead?]]="",Table1[[#This Row],[Customer SL Material ⓘ]]=""),"",IF(OR(LEFT(Table1[[#This Row],[Current Public Side SL Material ⓘ]],4)="Lead",LEFT(Table1[[#This Row],[Customer SL Material ⓘ]],4)="Lead"),"Lead",IF(LEFT(Table1[[#This Row],[Current Public Side SL Material ⓘ]],1)="U",(IF(LEFT(Table1[[#This Row],[Customer SL Material ⓘ]],1)="G","GSLRR","Unknown")),(IF(LEFT(Table1[[#This Row],[Customer SL Material ⓘ]],1)="G",(IF(Table1[[#This Row],[Was Public SL Material Ever Previously Lead?]]="No","Non-Lead","GSLRR")),IF(LEFT(Table1[[#This Row],[Customer SL Material ⓘ]],1)="U","Unknown","Non-Lead"))))))</f>
        <v/>
      </c>
    </row>
    <row r="208" spans="10:17" ht="17.25" customHeight="1" x14ac:dyDescent="0.25">
      <c r="J208" s="14"/>
      <c r="Q208" s="15" t="str">
        <f>IF(OR(Table1[[#This Row],[Current Public Side SL Material ⓘ]]="",Table1[[#This Row],[Was Public SL Material Ever Previously Lead?]]="",Table1[[#This Row],[Customer SL Material ⓘ]]=""),"",IF(OR(LEFT(Table1[[#This Row],[Current Public Side SL Material ⓘ]],4)="Lead",LEFT(Table1[[#This Row],[Customer SL Material ⓘ]],4)="Lead"),"Lead",IF(LEFT(Table1[[#This Row],[Current Public Side SL Material ⓘ]],1)="U",(IF(LEFT(Table1[[#This Row],[Customer SL Material ⓘ]],1)="G","GSLRR","Unknown")),(IF(LEFT(Table1[[#This Row],[Customer SL Material ⓘ]],1)="G",(IF(Table1[[#This Row],[Was Public SL Material Ever Previously Lead?]]="No","Non-Lead","GSLRR")),IF(LEFT(Table1[[#This Row],[Customer SL Material ⓘ]],1)="U","Unknown","Non-Lead"))))))</f>
        <v/>
      </c>
    </row>
    <row r="209" spans="10:17" ht="17.25" customHeight="1" x14ac:dyDescent="0.25">
      <c r="J209" s="14"/>
      <c r="Q209" s="15" t="str">
        <f>IF(OR(Table1[[#This Row],[Current Public Side SL Material ⓘ]]="",Table1[[#This Row],[Was Public SL Material Ever Previously Lead?]]="",Table1[[#This Row],[Customer SL Material ⓘ]]=""),"",IF(OR(LEFT(Table1[[#This Row],[Current Public Side SL Material ⓘ]],4)="Lead",LEFT(Table1[[#This Row],[Customer SL Material ⓘ]],4)="Lead"),"Lead",IF(LEFT(Table1[[#This Row],[Current Public Side SL Material ⓘ]],1)="U",(IF(LEFT(Table1[[#This Row],[Customer SL Material ⓘ]],1)="G","GSLRR","Unknown")),(IF(LEFT(Table1[[#This Row],[Customer SL Material ⓘ]],1)="G",(IF(Table1[[#This Row],[Was Public SL Material Ever Previously Lead?]]="No","Non-Lead","GSLRR")),IF(LEFT(Table1[[#This Row],[Customer SL Material ⓘ]],1)="U","Unknown","Non-Lead"))))))</f>
        <v/>
      </c>
    </row>
    <row r="210" spans="10:17" ht="17.25" customHeight="1" x14ac:dyDescent="0.25">
      <c r="J210" s="14"/>
      <c r="Q210" s="15" t="str">
        <f>IF(OR(Table1[[#This Row],[Current Public Side SL Material ⓘ]]="",Table1[[#This Row],[Was Public SL Material Ever Previously Lead?]]="",Table1[[#This Row],[Customer SL Material ⓘ]]=""),"",IF(OR(LEFT(Table1[[#This Row],[Current Public Side SL Material ⓘ]],4)="Lead",LEFT(Table1[[#This Row],[Customer SL Material ⓘ]],4)="Lead"),"Lead",IF(LEFT(Table1[[#This Row],[Current Public Side SL Material ⓘ]],1)="U",(IF(LEFT(Table1[[#This Row],[Customer SL Material ⓘ]],1)="G","GSLRR","Unknown")),(IF(LEFT(Table1[[#This Row],[Customer SL Material ⓘ]],1)="G",(IF(Table1[[#This Row],[Was Public SL Material Ever Previously Lead?]]="No","Non-Lead","GSLRR")),IF(LEFT(Table1[[#This Row],[Customer SL Material ⓘ]],1)="U","Unknown","Non-Lead"))))))</f>
        <v/>
      </c>
    </row>
    <row r="211" spans="10:17" ht="17.25" customHeight="1" x14ac:dyDescent="0.25">
      <c r="J211" s="14"/>
      <c r="Q211" s="15" t="str">
        <f>IF(OR(Table1[[#This Row],[Current Public Side SL Material ⓘ]]="",Table1[[#This Row],[Was Public SL Material Ever Previously Lead?]]="",Table1[[#This Row],[Customer SL Material ⓘ]]=""),"",IF(OR(LEFT(Table1[[#This Row],[Current Public Side SL Material ⓘ]],4)="Lead",LEFT(Table1[[#This Row],[Customer SL Material ⓘ]],4)="Lead"),"Lead",IF(LEFT(Table1[[#This Row],[Current Public Side SL Material ⓘ]],1)="U",(IF(LEFT(Table1[[#This Row],[Customer SL Material ⓘ]],1)="G","GSLRR","Unknown")),(IF(LEFT(Table1[[#This Row],[Customer SL Material ⓘ]],1)="G",(IF(Table1[[#This Row],[Was Public SL Material Ever Previously Lead?]]="No","Non-Lead","GSLRR")),IF(LEFT(Table1[[#This Row],[Customer SL Material ⓘ]],1)="U","Unknown","Non-Lead"))))))</f>
        <v/>
      </c>
    </row>
    <row r="212" spans="10:17" ht="17.25" customHeight="1" x14ac:dyDescent="0.25">
      <c r="J212" s="14"/>
      <c r="Q212" s="15" t="str">
        <f>IF(OR(Table1[[#This Row],[Current Public Side SL Material ⓘ]]="",Table1[[#This Row],[Was Public SL Material Ever Previously Lead?]]="",Table1[[#This Row],[Customer SL Material ⓘ]]=""),"",IF(OR(LEFT(Table1[[#This Row],[Current Public Side SL Material ⓘ]],4)="Lead",LEFT(Table1[[#This Row],[Customer SL Material ⓘ]],4)="Lead"),"Lead",IF(LEFT(Table1[[#This Row],[Current Public Side SL Material ⓘ]],1)="U",(IF(LEFT(Table1[[#This Row],[Customer SL Material ⓘ]],1)="G","GSLRR","Unknown")),(IF(LEFT(Table1[[#This Row],[Customer SL Material ⓘ]],1)="G",(IF(Table1[[#This Row],[Was Public SL Material Ever Previously Lead?]]="No","Non-Lead","GSLRR")),IF(LEFT(Table1[[#This Row],[Customer SL Material ⓘ]],1)="U","Unknown","Non-Lead"))))))</f>
        <v/>
      </c>
    </row>
    <row r="213" spans="10:17" ht="17.25" customHeight="1" x14ac:dyDescent="0.25">
      <c r="J213" s="14"/>
      <c r="Q213" s="15" t="str">
        <f>IF(OR(Table1[[#This Row],[Current Public Side SL Material ⓘ]]="",Table1[[#This Row],[Was Public SL Material Ever Previously Lead?]]="",Table1[[#This Row],[Customer SL Material ⓘ]]=""),"",IF(OR(LEFT(Table1[[#This Row],[Current Public Side SL Material ⓘ]],4)="Lead",LEFT(Table1[[#This Row],[Customer SL Material ⓘ]],4)="Lead"),"Lead",IF(LEFT(Table1[[#This Row],[Current Public Side SL Material ⓘ]],1)="U",(IF(LEFT(Table1[[#This Row],[Customer SL Material ⓘ]],1)="G","GSLRR","Unknown")),(IF(LEFT(Table1[[#This Row],[Customer SL Material ⓘ]],1)="G",(IF(Table1[[#This Row],[Was Public SL Material Ever Previously Lead?]]="No","Non-Lead","GSLRR")),IF(LEFT(Table1[[#This Row],[Customer SL Material ⓘ]],1)="U","Unknown","Non-Lead"))))))</f>
        <v/>
      </c>
    </row>
    <row r="214" spans="10:17" ht="17.25" customHeight="1" x14ac:dyDescent="0.25">
      <c r="J214" s="14"/>
      <c r="Q214" s="15" t="str">
        <f>IF(OR(Table1[[#This Row],[Current Public Side SL Material ⓘ]]="",Table1[[#This Row],[Was Public SL Material Ever Previously Lead?]]="",Table1[[#This Row],[Customer SL Material ⓘ]]=""),"",IF(OR(LEFT(Table1[[#This Row],[Current Public Side SL Material ⓘ]],4)="Lead",LEFT(Table1[[#This Row],[Customer SL Material ⓘ]],4)="Lead"),"Lead",IF(LEFT(Table1[[#This Row],[Current Public Side SL Material ⓘ]],1)="U",(IF(LEFT(Table1[[#This Row],[Customer SL Material ⓘ]],1)="G","GSLRR","Unknown")),(IF(LEFT(Table1[[#This Row],[Customer SL Material ⓘ]],1)="G",(IF(Table1[[#This Row],[Was Public SL Material Ever Previously Lead?]]="No","Non-Lead","GSLRR")),IF(LEFT(Table1[[#This Row],[Customer SL Material ⓘ]],1)="U","Unknown","Non-Lead"))))))</f>
        <v/>
      </c>
    </row>
    <row r="215" spans="10:17" ht="17.25" customHeight="1" x14ac:dyDescent="0.25">
      <c r="J215" s="14"/>
      <c r="Q215" s="15" t="str">
        <f>IF(OR(Table1[[#This Row],[Current Public Side SL Material ⓘ]]="",Table1[[#This Row],[Was Public SL Material Ever Previously Lead?]]="",Table1[[#This Row],[Customer SL Material ⓘ]]=""),"",IF(OR(LEFT(Table1[[#This Row],[Current Public Side SL Material ⓘ]],4)="Lead",LEFT(Table1[[#This Row],[Customer SL Material ⓘ]],4)="Lead"),"Lead",IF(LEFT(Table1[[#This Row],[Current Public Side SL Material ⓘ]],1)="U",(IF(LEFT(Table1[[#This Row],[Customer SL Material ⓘ]],1)="G","GSLRR","Unknown")),(IF(LEFT(Table1[[#This Row],[Customer SL Material ⓘ]],1)="G",(IF(Table1[[#This Row],[Was Public SL Material Ever Previously Lead?]]="No","Non-Lead","GSLRR")),IF(LEFT(Table1[[#This Row],[Customer SL Material ⓘ]],1)="U","Unknown","Non-Lead"))))))</f>
        <v/>
      </c>
    </row>
    <row r="216" spans="10:17" ht="17.25" customHeight="1" x14ac:dyDescent="0.25">
      <c r="J216" s="14"/>
      <c r="Q216" s="15" t="str">
        <f>IF(OR(Table1[[#This Row],[Current Public Side SL Material ⓘ]]="",Table1[[#This Row],[Was Public SL Material Ever Previously Lead?]]="",Table1[[#This Row],[Customer SL Material ⓘ]]=""),"",IF(OR(LEFT(Table1[[#This Row],[Current Public Side SL Material ⓘ]],4)="Lead",LEFT(Table1[[#This Row],[Customer SL Material ⓘ]],4)="Lead"),"Lead",IF(LEFT(Table1[[#This Row],[Current Public Side SL Material ⓘ]],1)="U",(IF(LEFT(Table1[[#This Row],[Customer SL Material ⓘ]],1)="G","GSLRR","Unknown")),(IF(LEFT(Table1[[#This Row],[Customer SL Material ⓘ]],1)="G",(IF(Table1[[#This Row],[Was Public SL Material Ever Previously Lead?]]="No","Non-Lead","GSLRR")),IF(LEFT(Table1[[#This Row],[Customer SL Material ⓘ]],1)="U","Unknown","Non-Lead"))))))</f>
        <v/>
      </c>
    </row>
    <row r="217" spans="10:17" ht="17.25" customHeight="1" x14ac:dyDescent="0.25">
      <c r="J217" s="14"/>
      <c r="Q217" s="15" t="str">
        <f>IF(OR(Table1[[#This Row],[Current Public Side SL Material ⓘ]]="",Table1[[#This Row],[Was Public SL Material Ever Previously Lead?]]="",Table1[[#This Row],[Customer SL Material ⓘ]]=""),"",IF(OR(LEFT(Table1[[#This Row],[Current Public Side SL Material ⓘ]],4)="Lead",LEFT(Table1[[#This Row],[Customer SL Material ⓘ]],4)="Lead"),"Lead",IF(LEFT(Table1[[#This Row],[Current Public Side SL Material ⓘ]],1)="U",(IF(LEFT(Table1[[#This Row],[Customer SL Material ⓘ]],1)="G","GSLRR","Unknown")),(IF(LEFT(Table1[[#This Row],[Customer SL Material ⓘ]],1)="G",(IF(Table1[[#This Row],[Was Public SL Material Ever Previously Lead?]]="No","Non-Lead","GSLRR")),IF(LEFT(Table1[[#This Row],[Customer SL Material ⓘ]],1)="U","Unknown","Non-Lead"))))))</f>
        <v/>
      </c>
    </row>
    <row r="218" spans="10:17" ht="17.25" customHeight="1" x14ac:dyDescent="0.25">
      <c r="J218" s="14"/>
      <c r="Q218" s="15" t="str">
        <f>IF(OR(Table1[[#This Row],[Current Public Side SL Material ⓘ]]="",Table1[[#This Row],[Was Public SL Material Ever Previously Lead?]]="",Table1[[#This Row],[Customer SL Material ⓘ]]=""),"",IF(OR(LEFT(Table1[[#This Row],[Current Public Side SL Material ⓘ]],4)="Lead",LEFT(Table1[[#This Row],[Customer SL Material ⓘ]],4)="Lead"),"Lead",IF(LEFT(Table1[[#This Row],[Current Public Side SL Material ⓘ]],1)="U",(IF(LEFT(Table1[[#This Row],[Customer SL Material ⓘ]],1)="G","GSLRR","Unknown")),(IF(LEFT(Table1[[#This Row],[Customer SL Material ⓘ]],1)="G",(IF(Table1[[#This Row],[Was Public SL Material Ever Previously Lead?]]="No","Non-Lead","GSLRR")),IF(LEFT(Table1[[#This Row],[Customer SL Material ⓘ]],1)="U","Unknown","Non-Lead"))))))</f>
        <v/>
      </c>
    </row>
    <row r="219" spans="10:17" ht="17.25" customHeight="1" x14ac:dyDescent="0.25">
      <c r="J219" s="14"/>
      <c r="Q219" s="15" t="str">
        <f>IF(OR(Table1[[#This Row],[Current Public Side SL Material ⓘ]]="",Table1[[#This Row],[Was Public SL Material Ever Previously Lead?]]="",Table1[[#This Row],[Customer SL Material ⓘ]]=""),"",IF(OR(LEFT(Table1[[#This Row],[Current Public Side SL Material ⓘ]],4)="Lead",LEFT(Table1[[#This Row],[Customer SL Material ⓘ]],4)="Lead"),"Lead",IF(LEFT(Table1[[#This Row],[Current Public Side SL Material ⓘ]],1)="U",(IF(LEFT(Table1[[#This Row],[Customer SL Material ⓘ]],1)="G","GSLRR","Unknown")),(IF(LEFT(Table1[[#This Row],[Customer SL Material ⓘ]],1)="G",(IF(Table1[[#This Row],[Was Public SL Material Ever Previously Lead?]]="No","Non-Lead","GSLRR")),IF(LEFT(Table1[[#This Row],[Customer SL Material ⓘ]],1)="U","Unknown","Non-Lead"))))))</f>
        <v/>
      </c>
    </row>
    <row r="220" spans="10:17" ht="17.25" customHeight="1" x14ac:dyDescent="0.25">
      <c r="J220" s="14"/>
      <c r="Q220" s="15" t="str">
        <f>IF(OR(Table1[[#This Row],[Current Public Side SL Material ⓘ]]="",Table1[[#This Row],[Was Public SL Material Ever Previously Lead?]]="",Table1[[#This Row],[Customer SL Material ⓘ]]=""),"",IF(OR(LEFT(Table1[[#This Row],[Current Public Side SL Material ⓘ]],4)="Lead",LEFT(Table1[[#This Row],[Customer SL Material ⓘ]],4)="Lead"),"Lead",IF(LEFT(Table1[[#This Row],[Current Public Side SL Material ⓘ]],1)="U",(IF(LEFT(Table1[[#This Row],[Customer SL Material ⓘ]],1)="G","GSLRR","Unknown")),(IF(LEFT(Table1[[#This Row],[Customer SL Material ⓘ]],1)="G",(IF(Table1[[#This Row],[Was Public SL Material Ever Previously Lead?]]="No","Non-Lead","GSLRR")),IF(LEFT(Table1[[#This Row],[Customer SL Material ⓘ]],1)="U","Unknown","Non-Lead"))))))</f>
        <v/>
      </c>
    </row>
    <row r="221" spans="10:17" ht="17.25" customHeight="1" x14ac:dyDescent="0.25">
      <c r="J221" s="14"/>
      <c r="Q221" s="15" t="str">
        <f>IF(OR(Table1[[#This Row],[Current Public Side SL Material ⓘ]]="",Table1[[#This Row],[Was Public SL Material Ever Previously Lead?]]="",Table1[[#This Row],[Customer SL Material ⓘ]]=""),"",IF(OR(LEFT(Table1[[#This Row],[Current Public Side SL Material ⓘ]],4)="Lead",LEFT(Table1[[#This Row],[Customer SL Material ⓘ]],4)="Lead"),"Lead",IF(LEFT(Table1[[#This Row],[Current Public Side SL Material ⓘ]],1)="U",(IF(LEFT(Table1[[#This Row],[Customer SL Material ⓘ]],1)="G","GSLRR","Unknown")),(IF(LEFT(Table1[[#This Row],[Customer SL Material ⓘ]],1)="G",(IF(Table1[[#This Row],[Was Public SL Material Ever Previously Lead?]]="No","Non-Lead","GSLRR")),IF(LEFT(Table1[[#This Row],[Customer SL Material ⓘ]],1)="U","Unknown","Non-Lead"))))))</f>
        <v/>
      </c>
    </row>
    <row r="222" spans="10:17" ht="17.25" customHeight="1" x14ac:dyDescent="0.25">
      <c r="J222" s="14"/>
      <c r="Q222" s="15" t="str">
        <f>IF(OR(Table1[[#This Row],[Current Public Side SL Material ⓘ]]="",Table1[[#This Row],[Was Public SL Material Ever Previously Lead?]]="",Table1[[#This Row],[Customer SL Material ⓘ]]=""),"",IF(OR(LEFT(Table1[[#This Row],[Current Public Side SL Material ⓘ]],4)="Lead",LEFT(Table1[[#This Row],[Customer SL Material ⓘ]],4)="Lead"),"Lead",IF(LEFT(Table1[[#This Row],[Current Public Side SL Material ⓘ]],1)="U",(IF(LEFT(Table1[[#This Row],[Customer SL Material ⓘ]],1)="G","GSLRR","Unknown")),(IF(LEFT(Table1[[#This Row],[Customer SL Material ⓘ]],1)="G",(IF(Table1[[#This Row],[Was Public SL Material Ever Previously Lead?]]="No","Non-Lead","GSLRR")),IF(LEFT(Table1[[#This Row],[Customer SL Material ⓘ]],1)="U","Unknown","Non-Lead"))))))</f>
        <v/>
      </c>
    </row>
    <row r="223" spans="10:17" ht="17.25" customHeight="1" x14ac:dyDescent="0.25">
      <c r="J223" s="14"/>
      <c r="Q223" s="15" t="str">
        <f>IF(OR(Table1[[#This Row],[Current Public Side SL Material ⓘ]]="",Table1[[#This Row],[Was Public SL Material Ever Previously Lead?]]="",Table1[[#This Row],[Customer SL Material ⓘ]]=""),"",IF(OR(LEFT(Table1[[#This Row],[Current Public Side SL Material ⓘ]],4)="Lead",LEFT(Table1[[#This Row],[Customer SL Material ⓘ]],4)="Lead"),"Lead",IF(LEFT(Table1[[#This Row],[Current Public Side SL Material ⓘ]],1)="U",(IF(LEFT(Table1[[#This Row],[Customer SL Material ⓘ]],1)="G","GSLRR","Unknown")),(IF(LEFT(Table1[[#This Row],[Customer SL Material ⓘ]],1)="G",(IF(Table1[[#This Row],[Was Public SL Material Ever Previously Lead?]]="No","Non-Lead","GSLRR")),IF(LEFT(Table1[[#This Row],[Customer SL Material ⓘ]],1)="U","Unknown","Non-Lead"))))))</f>
        <v/>
      </c>
    </row>
    <row r="224" spans="10:17" ht="17.25" customHeight="1" x14ac:dyDescent="0.25">
      <c r="J224" s="14"/>
      <c r="Q224" s="15" t="str">
        <f>IF(OR(Table1[[#This Row],[Current Public Side SL Material ⓘ]]="",Table1[[#This Row],[Was Public SL Material Ever Previously Lead?]]="",Table1[[#This Row],[Customer SL Material ⓘ]]=""),"",IF(OR(LEFT(Table1[[#This Row],[Current Public Side SL Material ⓘ]],4)="Lead",LEFT(Table1[[#This Row],[Customer SL Material ⓘ]],4)="Lead"),"Lead",IF(LEFT(Table1[[#This Row],[Current Public Side SL Material ⓘ]],1)="U",(IF(LEFT(Table1[[#This Row],[Customer SL Material ⓘ]],1)="G","GSLRR","Unknown")),(IF(LEFT(Table1[[#This Row],[Customer SL Material ⓘ]],1)="G",(IF(Table1[[#This Row],[Was Public SL Material Ever Previously Lead?]]="No","Non-Lead","GSLRR")),IF(LEFT(Table1[[#This Row],[Customer SL Material ⓘ]],1)="U","Unknown","Non-Lead"))))))</f>
        <v/>
      </c>
    </row>
    <row r="225" spans="10:17" ht="17.25" customHeight="1" x14ac:dyDescent="0.25">
      <c r="J225" s="14"/>
      <c r="Q225" s="15" t="str">
        <f>IF(OR(Table1[[#This Row],[Current Public Side SL Material ⓘ]]="",Table1[[#This Row],[Was Public SL Material Ever Previously Lead?]]="",Table1[[#This Row],[Customer SL Material ⓘ]]=""),"",IF(OR(LEFT(Table1[[#This Row],[Current Public Side SL Material ⓘ]],4)="Lead",LEFT(Table1[[#This Row],[Customer SL Material ⓘ]],4)="Lead"),"Lead",IF(LEFT(Table1[[#This Row],[Current Public Side SL Material ⓘ]],1)="U",(IF(LEFT(Table1[[#This Row],[Customer SL Material ⓘ]],1)="G","GSLRR","Unknown")),(IF(LEFT(Table1[[#This Row],[Customer SL Material ⓘ]],1)="G",(IF(Table1[[#This Row],[Was Public SL Material Ever Previously Lead?]]="No","Non-Lead","GSLRR")),IF(LEFT(Table1[[#This Row],[Customer SL Material ⓘ]],1)="U","Unknown","Non-Lead"))))))</f>
        <v/>
      </c>
    </row>
    <row r="226" spans="10:17" ht="17.25" customHeight="1" x14ac:dyDescent="0.25">
      <c r="J226" s="14"/>
      <c r="Q226" s="15" t="str">
        <f>IF(OR(Table1[[#This Row],[Current Public Side SL Material ⓘ]]="",Table1[[#This Row],[Was Public SL Material Ever Previously Lead?]]="",Table1[[#This Row],[Customer SL Material ⓘ]]=""),"",IF(OR(LEFT(Table1[[#This Row],[Current Public Side SL Material ⓘ]],4)="Lead",LEFT(Table1[[#This Row],[Customer SL Material ⓘ]],4)="Lead"),"Lead",IF(LEFT(Table1[[#This Row],[Current Public Side SL Material ⓘ]],1)="U",(IF(LEFT(Table1[[#This Row],[Customer SL Material ⓘ]],1)="G","GSLRR","Unknown")),(IF(LEFT(Table1[[#This Row],[Customer SL Material ⓘ]],1)="G",(IF(Table1[[#This Row],[Was Public SL Material Ever Previously Lead?]]="No","Non-Lead","GSLRR")),IF(LEFT(Table1[[#This Row],[Customer SL Material ⓘ]],1)="U","Unknown","Non-Lead"))))))</f>
        <v/>
      </c>
    </row>
    <row r="227" spans="10:17" ht="17.25" customHeight="1" x14ac:dyDescent="0.25">
      <c r="J227" s="14"/>
      <c r="Q227" s="15" t="str">
        <f>IF(OR(Table1[[#This Row],[Current Public Side SL Material ⓘ]]="",Table1[[#This Row],[Was Public SL Material Ever Previously Lead?]]="",Table1[[#This Row],[Customer SL Material ⓘ]]=""),"",IF(OR(LEFT(Table1[[#This Row],[Current Public Side SL Material ⓘ]],4)="Lead",LEFT(Table1[[#This Row],[Customer SL Material ⓘ]],4)="Lead"),"Lead",IF(LEFT(Table1[[#This Row],[Current Public Side SL Material ⓘ]],1)="U",(IF(LEFT(Table1[[#This Row],[Customer SL Material ⓘ]],1)="G","GSLRR","Unknown")),(IF(LEFT(Table1[[#This Row],[Customer SL Material ⓘ]],1)="G",(IF(Table1[[#This Row],[Was Public SL Material Ever Previously Lead?]]="No","Non-Lead","GSLRR")),IF(LEFT(Table1[[#This Row],[Customer SL Material ⓘ]],1)="U","Unknown","Non-Lead"))))))</f>
        <v/>
      </c>
    </row>
    <row r="228" spans="10:17" ht="17.25" customHeight="1" x14ac:dyDescent="0.25">
      <c r="J228" s="14"/>
      <c r="Q228" s="15" t="str">
        <f>IF(OR(Table1[[#This Row],[Current Public Side SL Material ⓘ]]="",Table1[[#This Row],[Was Public SL Material Ever Previously Lead?]]="",Table1[[#This Row],[Customer SL Material ⓘ]]=""),"",IF(OR(LEFT(Table1[[#This Row],[Current Public Side SL Material ⓘ]],4)="Lead",LEFT(Table1[[#This Row],[Customer SL Material ⓘ]],4)="Lead"),"Lead",IF(LEFT(Table1[[#This Row],[Current Public Side SL Material ⓘ]],1)="U",(IF(LEFT(Table1[[#This Row],[Customer SL Material ⓘ]],1)="G","GSLRR","Unknown")),(IF(LEFT(Table1[[#This Row],[Customer SL Material ⓘ]],1)="G",(IF(Table1[[#This Row],[Was Public SL Material Ever Previously Lead?]]="No","Non-Lead","GSLRR")),IF(LEFT(Table1[[#This Row],[Customer SL Material ⓘ]],1)="U","Unknown","Non-Lead"))))))</f>
        <v/>
      </c>
    </row>
    <row r="229" spans="10:17" ht="17.25" customHeight="1" x14ac:dyDescent="0.25">
      <c r="J229" s="14"/>
      <c r="Q229" s="15" t="str">
        <f>IF(OR(Table1[[#This Row],[Current Public Side SL Material ⓘ]]="",Table1[[#This Row],[Was Public SL Material Ever Previously Lead?]]="",Table1[[#This Row],[Customer SL Material ⓘ]]=""),"",IF(OR(LEFT(Table1[[#This Row],[Current Public Side SL Material ⓘ]],4)="Lead",LEFT(Table1[[#This Row],[Customer SL Material ⓘ]],4)="Lead"),"Lead",IF(LEFT(Table1[[#This Row],[Current Public Side SL Material ⓘ]],1)="U",(IF(LEFT(Table1[[#This Row],[Customer SL Material ⓘ]],1)="G","GSLRR","Unknown")),(IF(LEFT(Table1[[#This Row],[Customer SL Material ⓘ]],1)="G",(IF(Table1[[#This Row],[Was Public SL Material Ever Previously Lead?]]="No","Non-Lead","GSLRR")),IF(LEFT(Table1[[#This Row],[Customer SL Material ⓘ]],1)="U","Unknown","Non-Lead"))))))</f>
        <v/>
      </c>
    </row>
    <row r="230" spans="10:17" ht="17.25" customHeight="1" x14ac:dyDescent="0.25">
      <c r="J230" s="14"/>
      <c r="Q230" s="15" t="str">
        <f>IF(OR(Table1[[#This Row],[Current Public Side SL Material ⓘ]]="",Table1[[#This Row],[Was Public SL Material Ever Previously Lead?]]="",Table1[[#This Row],[Customer SL Material ⓘ]]=""),"",IF(OR(LEFT(Table1[[#This Row],[Current Public Side SL Material ⓘ]],4)="Lead",LEFT(Table1[[#This Row],[Customer SL Material ⓘ]],4)="Lead"),"Lead",IF(LEFT(Table1[[#This Row],[Current Public Side SL Material ⓘ]],1)="U",(IF(LEFT(Table1[[#This Row],[Customer SL Material ⓘ]],1)="G","GSLRR","Unknown")),(IF(LEFT(Table1[[#This Row],[Customer SL Material ⓘ]],1)="G",(IF(Table1[[#This Row],[Was Public SL Material Ever Previously Lead?]]="No","Non-Lead","GSLRR")),IF(LEFT(Table1[[#This Row],[Customer SL Material ⓘ]],1)="U","Unknown","Non-Lead"))))))</f>
        <v/>
      </c>
    </row>
    <row r="231" spans="10:17" ht="17.25" customHeight="1" x14ac:dyDescent="0.25">
      <c r="J231" s="14"/>
      <c r="Q231" s="15" t="str">
        <f>IF(OR(Table1[[#This Row],[Current Public Side SL Material ⓘ]]="",Table1[[#This Row],[Was Public SL Material Ever Previously Lead?]]="",Table1[[#This Row],[Customer SL Material ⓘ]]=""),"",IF(OR(LEFT(Table1[[#This Row],[Current Public Side SL Material ⓘ]],4)="Lead",LEFT(Table1[[#This Row],[Customer SL Material ⓘ]],4)="Lead"),"Lead",IF(LEFT(Table1[[#This Row],[Current Public Side SL Material ⓘ]],1)="U",(IF(LEFT(Table1[[#This Row],[Customer SL Material ⓘ]],1)="G","GSLRR","Unknown")),(IF(LEFT(Table1[[#This Row],[Customer SL Material ⓘ]],1)="G",(IF(Table1[[#This Row],[Was Public SL Material Ever Previously Lead?]]="No","Non-Lead","GSLRR")),IF(LEFT(Table1[[#This Row],[Customer SL Material ⓘ]],1)="U","Unknown","Non-Lead"))))))</f>
        <v/>
      </c>
    </row>
    <row r="232" spans="10:17" ht="17.25" customHeight="1" x14ac:dyDescent="0.25">
      <c r="J232" s="14"/>
      <c r="Q232" s="15" t="str">
        <f>IF(OR(Table1[[#This Row],[Current Public Side SL Material ⓘ]]="",Table1[[#This Row],[Was Public SL Material Ever Previously Lead?]]="",Table1[[#This Row],[Customer SL Material ⓘ]]=""),"",IF(OR(LEFT(Table1[[#This Row],[Current Public Side SL Material ⓘ]],4)="Lead",LEFT(Table1[[#This Row],[Customer SL Material ⓘ]],4)="Lead"),"Lead",IF(LEFT(Table1[[#This Row],[Current Public Side SL Material ⓘ]],1)="U",(IF(LEFT(Table1[[#This Row],[Customer SL Material ⓘ]],1)="G","GSLRR","Unknown")),(IF(LEFT(Table1[[#This Row],[Customer SL Material ⓘ]],1)="G",(IF(Table1[[#This Row],[Was Public SL Material Ever Previously Lead?]]="No","Non-Lead","GSLRR")),IF(LEFT(Table1[[#This Row],[Customer SL Material ⓘ]],1)="U","Unknown","Non-Lead"))))))</f>
        <v/>
      </c>
    </row>
    <row r="233" spans="10:17" ht="17.25" customHeight="1" x14ac:dyDescent="0.25">
      <c r="J233" s="14"/>
      <c r="Q233" s="15" t="str">
        <f>IF(OR(Table1[[#This Row],[Current Public Side SL Material ⓘ]]="",Table1[[#This Row],[Was Public SL Material Ever Previously Lead?]]="",Table1[[#This Row],[Customer SL Material ⓘ]]=""),"",IF(OR(LEFT(Table1[[#This Row],[Current Public Side SL Material ⓘ]],4)="Lead",LEFT(Table1[[#This Row],[Customer SL Material ⓘ]],4)="Lead"),"Lead",IF(LEFT(Table1[[#This Row],[Current Public Side SL Material ⓘ]],1)="U",(IF(LEFT(Table1[[#This Row],[Customer SL Material ⓘ]],1)="G","GSLRR","Unknown")),(IF(LEFT(Table1[[#This Row],[Customer SL Material ⓘ]],1)="G",(IF(Table1[[#This Row],[Was Public SL Material Ever Previously Lead?]]="No","Non-Lead","GSLRR")),IF(LEFT(Table1[[#This Row],[Customer SL Material ⓘ]],1)="U","Unknown","Non-Lead"))))))</f>
        <v/>
      </c>
    </row>
    <row r="234" spans="10:17" ht="17.25" customHeight="1" x14ac:dyDescent="0.25">
      <c r="J234" s="14"/>
      <c r="Q234" s="15" t="str">
        <f>IF(OR(Table1[[#This Row],[Current Public Side SL Material ⓘ]]="",Table1[[#This Row],[Was Public SL Material Ever Previously Lead?]]="",Table1[[#This Row],[Customer SL Material ⓘ]]=""),"",IF(OR(LEFT(Table1[[#This Row],[Current Public Side SL Material ⓘ]],4)="Lead",LEFT(Table1[[#This Row],[Customer SL Material ⓘ]],4)="Lead"),"Lead",IF(LEFT(Table1[[#This Row],[Current Public Side SL Material ⓘ]],1)="U",(IF(LEFT(Table1[[#This Row],[Customer SL Material ⓘ]],1)="G","GSLRR","Unknown")),(IF(LEFT(Table1[[#This Row],[Customer SL Material ⓘ]],1)="G",(IF(Table1[[#This Row],[Was Public SL Material Ever Previously Lead?]]="No","Non-Lead","GSLRR")),IF(LEFT(Table1[[#This Row],[Customer SL Material ⓘ]],1)="U","Unknown","Non-Lead"))))))</f>
        <v/>
      </c>
    </row>
    <row r="235" spans="10:17" ht="17.25" customHeight="1" x14ac:dyDescent="0.25">
      <c r="J235" s="14"/>
      <c r="Q235" s="15" t="str">
        <f>IF(OR(Table1[[#This Row],[Current Public Side SL Material ⓘ]]="",Table1[[#This Row],[Was Public SL Material Ever Previously Lead?]]="",Table1[[#This Row],[Customer SL Material ⓘ]]=""),"",IF(OR(LEFT(Table1[[#This Row],[Current Public Side SL Material ⓘ]],4)="Lead",LEFT(Table1[[#This Row],[Customer SL Material ⓘ]],4)="Lead"),"Lead",IF(LEFT(Table1[[#This Row],[Current Public Side SL Material ⓘ]],1)="U",(IF(LEFT(Table1[[#This Row],[Customer SL Material ⓘ]],1)="G","GSLRR","Unknown")),(IF(LEFT(Table1[[#This Row],[Customer SL Material ⓘ]],1)="G",(IF(Table1[[#This Row],[Was Public SL Material Ever Previously Lead?]]="No","Non-Lead","GSLRR")),IF(LEFT(Table1[[#This Row],[Customer SL Material ⓘ]],1)="U","Unknown","Non-Lead"))))))</f>
        <v/>
      </c>
    </row>
    <row r="236" spans="10:17" ht="17.25" customHeight="1" x14ac:dyDescent="0.25">
      <c r="J236" s="14"/>
      <c r="Q236" s="15" t="str">
        <f>IF(OR(Table1[[#This Row],[Current Public Side SL Material ⓘ]]="",Table1[[#This Row],[Was Public SL Material Ever Previously Lead?]]="",Table1[[#This Row],[Customer SL Material ⓘ]]=""),"",IF(OR(LEFT(Table1[[#This Row],[Current Public Side SL Material ⓘ]],4)="Lead",LEFT(Table1[[#This Row],[Customer SL Material ⓘ]],4)="Lead"),"Lead",IF(LEFT(Table1[[#This Row],[Current Public Side SL Material ⓘ]],1)="U",(IF(LEFT(Table1[[#This Row],[Customer SL Material ⓘ]],1)="G","GSLRR","Unknown")),(IF(LEFT(Table1[[#This Row],[Customer SL Material ⓘ]],1)="G",(IF(Table1[[#This Row],[Was Public SL Material Ever Previously Lead?]]="No","Non-Lead","GSLRR")),IF(LEFT(Table1[[#This Row],[Customer SL Material ⓘ]],1)="U","Unknown","Non-Lead"))))))</f>
        <v/>
      </c>
    </row>
    <row r="237" spans="10:17" ht="17.25" customHeight="1" x14ac:dyDescent="0.25">
      <c r="J237" s="14"/>
      <c r="Q237" s="15" t="str">
        <f>IF(OR(Table1[[#This Row],[Current Public Side SL Material ⓘ]]="",Table1[[#This Row],[Was Public SL Material Ever Previously Lead?]]="",Table1[[#This Row],[Customer SL Material ⓘ]]=""),"",IF(OR(LEFT(Table1[[#This Row],[Current Public Side SL Material ⓘ]],4)="Lead",LEFT(Table1[[#This Row],[Customer SL Material ⓘ]],4)="Lead"),"Lead",IF(LEFT(Table1[[#This Row],[Current Public Side SL Material ⓘ]],1)="U",(IF(LEFT(Table1[[#This Row],[Customer SL Material ⓘ]],1)="G","GSLRR","Unknown")),(IF(LEFT(Table1[[#This Row],[Customer SL Material ⓘ]],1)="G",(IF(Table1[[#This Row],[Was Public SL Material Ever Previously Lead?]]="No","Non-Lead","GSLRR")),IF(LEFT(Table1[[#This Row],[Customer SL Material ⓘ]],1)="U","Unknown","Non-Lead"))))))</f>
        <v/>
      </c>
    </row>
    <row r="238" spans="10:17" ht="17.25" customHeight="1" x14ac:dyDescent="0.25">
      <c r="J238" s="14"/>
      <c r="Q238" s="15" t="str">
        <f>IF(OR(Table1[[#This Row],[Current Public Side SL Material ⓘ]]="",Table1[[#This Row],[Was Public SL Material Ever Previously Lead?]]="",Table1[[#This Row],[Customer SL Material ⓘ]]=""),"",IF(OR(LEFT(Table1[[#This Row],[Current Public Side SL Material ⓘ]],4)="Lead",LEFT(Table1[[#This Row],[Customer SL Material ⓘ]],4)="Lead"),"Lead",IF(LEFT(Table1[[#This Row],[Current Public Side SL Material ⓘ]],1)="U",(IF(LEFT(Table1[[#This Row],[Customer SL Material ⓘ]],1)="G","GSLRR","Unknown")),(IF(LEFT(Table1[[#This Row],[Customer SL Material ⓘ]],1)="G",(IF(Table1[[#This Row],[Was Public SL Material Ever Previously Lead?]]="No","Non-Lead","GSLRR")),IF(LEFT(Table1[[#This Row],[Customer SL Material ⓘ]],1)="U","Unknown","Non-Lead"))))))</f>
        <v/>
      </c>
    </row>
    <row r="239" spans="10:17" ht="17.25" customHeight="1" x14ac:dyDescent="0.25">
      <c r="J239" s="14"/>
      <c r="Q239" s="15" t="str">
        <f>IF(OR(Table1[[#This Row],[Current Public Side SL Material ⓘ]]="",Table1[[#This Row],[Was Public SL Material Ever Previously Lead?]]="",Table1[[#This Row],[Customer SL Material ⓘ]]=""),"",IF(OR(LEFT(Table1[[#This Row],[Current Public Side SL Material ⓘ]],4)="Lead",LEFT(Table1[[#This Row],[Customer SL Material ⓘ]],4)="Lead"),"Lead",IF(LEFT(Table1[[#This Row],[Current Public Side SL Material ⓘ]],1)="U",(IF(LEFT(Table1[[#This Row],[Customer SL Material ⓘ]],1)="G","GSLRR","Unknown")),(IF(LEFT(Table1[[#This Row],[Customer SL Material ⓘ]],1)="G",(IF(Table1[[#This Row],[Was Public SL Material Ever Previously Lead?]]="No","Non-Lead","GSLRR")),IF(LEFT(Table1[[#This Row],[Customer SL Material ⓘ]],1)="U","Unknown","Non-Lead"))))))</f>
        <v/>
      </c>
    </row>
    <row r="240" spans="10:17" ht="17.25" customHeight="1" x14ac:dyDescent="0.25">
      <c r="J240" s="14"/>
      <c r="Q240" s="15" t="str">
        <f>IF(OR(Table1[[#This Row],[Current Public Side SL Material ⓘ]]="",Table1[[#This Row],[Was Public SL Material Ever Previously Lead?]]="",Table1[[#This Row],[Customer SL Material ⓘ]]=""),"",IF(OR(LEFT(Table1[[#This Row],[Current Public Side SL Material ⓘ]],4)="Lead",LEFT(Table1[[#This Row],[Customer SL Material ⓘ]],4)="Lead"),"Lead",IF(LEFT(Table1[[#This Row],[Current Public Side SL Material ⓘ]],1)="U",(IF(LEFT(Table1[[#This Row],[Customer SL Material ⓘ]],1)="G","GSLRR","Unknown")),(IF(LEFT(Table1[[#This Row],[Customer SL Material ⓘ]],1)="G",(IF(Table1[[#This Row],[Was Public SL Material Ever Previously Lead?]]="No","Non-Lead","GSLRR")),IF(LEFT(Table1[[#This Row],[Customer SL Material ⓘ]],1)="U","Unknown","Non-Lead"))))))</f>
        <v/>
      </c>
    </row>
    <row r="241" spans="10:17" ht="17.25" customHeight="1" x14ac:dyDescent="0.25">
      <c r="J241" s="14"/>
      <c r="Q241" s="15" t="str">
        <f>IF(OR(Table1[[#This Row],[Current Public Side SL Material ⓘ]]="",Table1[[#This Row],[Was Public SL Material Ever Previously Lead?]]="",Table1[[#This Row],[Customer SL Material ⓘ]]=""),"",IF(OR(LEFT(Table1[[#This Row],[Current Public Side SL Material ⓘ]],4)="Lead",LEFT(Table1[[#This Row],[Customer SL Material ⓘ]],4)="Lead"),"Lead",IF(LEFT(Table1[[#This Row],[Current Public Side SL Material ⓘ]],1)="U",(IF(LEFT(Table1[[#This Row],[Customer SL Material ⓘ]],1)="G","GSLRR","Unknown")),(IF(LEFT(Table1[[#This Row],[Customer SL Material ⓘ]],1)="G",(IF(Table1[[#This Row],[Was Public SL Material Ever Previously Lead?]]="No","Non-Lead","GSLRR")),IF(LEFT(Table1[[#This Row],[Customer SL Material ⓘ]],1)="U","Unknown","Non-Lead"))))))</f>
        <v/>
      </c>
    </row>
    <row r="242" spans="10:17" ht="17.25" customHeight="1" x14ac:dyDescent="0.25">
      <c r="J242" s="14"/>
      <c r="Q242" s="15" t="str">
        <f>IF(OR(Table1[[#This Row],[Current Public Side SL Material ⓘ]]="",Table1[[#This Row],[Was Public SL Material Ever Previously Lead?]]="",Table1[[#This Row],[Customer SL Material ⓘ]]=""),"",IF(OR(LEFT(Table1[[#This Row],[Current Public Side SL Material ⓘ]],4)="Lead",LEFT(Table1[[#This Row],[Customer SL Material ⓘ]],4)="Lead"),"Lead",IF(LEFT(Table1[[#This Row],[Current Public Side SL Material ⓘ]],1)="U",(IF(LEFT(Table1[[#This Row],[Customer SL Material ⓘ]],1)="G","GSLRR","Unknown")),(IF(LEFT(Table1[[#This Row],[Customer SL Material ⓘ]],1)="G",(IF(Table1[[#This Row],[Was Public SL Material Ever Previously Lead?]]="No","Non-Lead","GSLRR")),IF(LEFT(Table1[[#This Row],[Customer SL Material ⓘ]],1)="U","Unknown","Non-Lead"))))))</f>
        <v/>
      </c>
    </row>
    <row r="243" spans="10:17" ht="17.25" customHeight="1" x14ac:dyDescent="0.25">
      <c r="J243" s="14"/>
      <c r="Q243" s="15" t="str">
        <f>IF(OR(Table1[[#This Row],[Current Public Side SL Material ⓘ]]="",Table1[[#This Row],[Was Public SL Material Ever Previously Lead?]]="",Table1[[#This Row],[Customer SL Material ⓘ]]=""),"",IF(OR(LEFT(Table1[[#This Row],[Current Public Side SL Material ⓘ]],4)="Lead",LEFT(Table1[[#This Row],[Customer SL Material ⓘ]],4)="Lead"),"Lead",IF(LEFT(Table1[[#This Row],[Current Public Side SL Material ⓘ]],1)="U",(IF(LEFT(Table1[[#This Row],[Customer SL Material ⓘ]],1)="G","GSLRR","Unknown")),(IF(LEFT(Table1[[#This Row],[Customer SL Material ⓘ]],1)="G",(IF(Table1[[#This Row],[Was Public SL Material Ever Previously Lead?]]="No","Non-Lead","GSLRR")),IF(LEFT(Table1[[#This Row],[Customer SL Material ⓘ]],1)="U","Unknown","Non-Lead"))))))</f>
        <v/>
      </c>
    </row>
    <row r="244" spans="10:17" ht="17.25" customHeight="1" x14ac:dyDescent="0.25">
      <c r="J244" s="14"/>
      <c r="Q244" s="15" t="str">
        <f>IF(OR(Table1[[#This Row],[Current Public Side SL Material ⓘ]]="",Table1[[#This Row],[Was Public SL Material Ever Previously Lead?]]="",Table1[[#This Row],[Customer SL Material ⓘ]]=""),"",IF(OR(LEFT(Table1[[#This Row],[Current Public Side SL Material ⓘ]],4)="Lead",LEFT(Table1[[#This Row],[Customer SL Material ⓘ]],4)="Lead"),"Lead",IF(LEFT(Table1[[#This Row],[Current Public Side SL Material ⓘ]],1)="U",(IF(LEFT(Table1[[#This Row],[Customer SL Material ⓘ]],1)="G","GSLRR","Unknown")),(IF(LEFT(Table1[[#This Row],[Customer SL Material ⓘ]],1)="G",(IF(Table1[[#This Row],[Was Public SL Material Ever Previously Lead?]]="No","Non-Lead","GSLRR")),IF(LEFT(Table1[[#This Row],[Customer SL Material ⓘ]],1)="U","Unknown","Non-Lead"))))))</f>
        <v/>
      </c>
    </row>
    <row r="245" spans="10:17" ht="17.25" customHeight="1" x14ac:dyDescent="0.25">
      <c r="J245" s="14"/>
      <c r="Q245" s="15" t="str">
        <f>IF(OR(Table1[[#This Row],[Current Public Side SL Material ⓘ]]="",Table1[[#This Row],[Was Public SL Material Ever Previously Lead?]]="",Table1[[#This Row],[Customer SL Material ⓘ]]=""),"",IF(OR(LEFT(Table1[[#This Row],[Current Public Side SL Material ⓘ]],4)="Lead",LEFT(Table1[[#This Row],[Customer SL Material ⓘ]],4)="Lead"),"Lead",IF(LEFT(Table1[[#This Row],[Current Public Side SL Material ⓘ]],1)="U",(IF(LEFT(Table1[[#This Row],[Customer SL Material ⓘ]],1)="G","GSLRR","Unknown")),(IF(LEFT(Table1[[#This Row],[Customer SL Material ⓘ]],1)="G",(IF(Table1[[#This Row],[Was Public SL Material Ever Previously Lead?]]="No","Non-Lead","GSLRR")),IF(LEFT(Table1[[#This Row],[Customer SL Material ⓘ]],1)="U","Unknown","Non-Lead"))))))</f>
        <v/>
      </c>
    </row>
    <row r="246" spans="10:17" ht="17.25" customHeight="1" x14ac:dyDescent="0.25">
      <c r="J246" s="14"/>
      <c r="Q246" s="15" t="str">
        <f>IF(OR(Table1[[#This Row],[Current Public Side SL Material ⓘ]]="",Table1[[#This Row],[Was Public SL Material Ever Previously Lead?]]="",Table1[[#This Row],[Customer SL Material ⓘ]]=""),"",IF(OR(LEFT(Table1[[#This Row],[Current Public Side SL Material ⓘ]],4)="Lead",LEFT(Table1[[#This Row],[Customer SL Material ⓘ]],4)="Lead"),"Lead",IF(LEFT(Table1[[#This Row],[Current Public Side SL Material ⓘ]],1)="U",(IF(LEFT(Table1[[#This Row],[Customer SL Material ⓘ]],1)="G","GSLRR","Unknown")),(IF(LEFT(Table1[[#This Row],[Customer SL Material ⓘ]],1)="G",(IF(Table1[[#This Row],[Was Public SL Material Ever Previously Lead?]]="No","Non-Lead","GSLRR")),IF(LEFT(Table1[[#This Row],[Customer SL Material ⓘ]],1)="U","Unknown","Non-Lead"))))))</f>
        <v/>
      </c>
    </row>
    <row r="247" spans="10:17" ht="17.25" customHeight="1" x14ac:dyDescent="0.25">
      <c r="J247" s="14"/>
      <c r="Q247" s="15" t="str">
        <f>IF(OR(Table1[[#This Row],[Current Public Side SL Material ⓘ]]="",Table1[[#This Row],[Was Public SL Material Ever Previously Lead?]]="",Table1[[#This Row],[Customer SL Material ⓘ]]=""),"",IF(OR(LEFT(Table1[[#This Row],[Current Public Side SL Material ⓘ]],4)="Lead",LEFT(Table1[[#This Row],[Customer SL Material ⓘ]],4)="Lead"),"Lead",IF(LEFT(Table1[[#This Row],[Current Public Side SL Material ⓘ]],1)="U",(IF(LEFT(Table1[[#This Row],[Customer SL Material ⓘ]],1)="G","GSLRR","Unknown")),(IF(LEFT(Table1[[#This Row],[Customer SL Material ⓘ]],1)="G",(IF(Table1[[#This Row],[Was Public SL Material Ever Previously Lead?]]="No","Non-Lead","GSLRR")),IF(LEFT(Table1[[#This Row],[Customer SL Material ⓘ]],1)="U","Unknown","Non-Lead"))))))</f>
        <v/>
      </c>
    </row>
    <row r="248" spans="10:17" ht="17.25" customHeight="1" x14ac:dyDescent="0.25">
      <c r="J248" s="14"/>
      <c r="Q248" s="15" t="str">
        <f>IF(OR(Table1[[#This Row],[Current Public Side SL Material ⓘ]]="",Table1[[#This Row],[Was Public SL Material Ever Previously Lead?]]="",Table1[[#This Row],[Customer SL Material ⓘ]]=""),"",IF(OR(LEFT(Table1[[#This Row],[Current Public Side SL Material ⓘ]],4)="Lead",LEFT(Table1[[#This Row],[Customer SL Material ⓘ]],4)="Lead"),"Lead",IF(LEFT(Table1[[#This Row],[Current Public Side SL Material ⓘ]],1)="U",(IF(LEFT(Table1[[#This Row],[Customer SL Material ⓘ]],1)="G","GSLRR","Unknown")),(IF(LEFT(Table1[[#This Row],[Customer SL Material ⓘ]],1)="G",(IF(Table1[[#This Row],[Was Public SL Material Ever Previously Lead?]]="No","Non-Lead","GSLRR")),IF(LEFT(Table1[[#This Row],[Customer SL Material ⓘ]],1)="U","Unknown","Non-Lead"))))))</f>
        <v/>
      </c>
    </row>
    <row r="249" spans="10:17" ht="17.25" customHeight="1" x14ac:dyDescent="0.25">
      <c r="J249" s="14"/>
      <c r="Q249" s="15" t="str">
        <f>IF(OR(Table1[[#This Row],[Current Public Side SL Material ⓘ]]="",Table1[[#This Row],[Was Public SL Material Ever Previously Lead?]]="",Table1[[#This Row],[Customer SL Material ⓘ]]=""),"",IF(OR(LEFT(Table1[[#This Row],[Current Public Side SL Material ⓘ]],4)="Lead",LEFT(Table1[[#This Row],[Customer SL Material ⓘ]],4)="Lead"),"Lead",IF(LEFT(Table1[[#This Row],[Current Public Side SL Material ⓘ]],1)="U",(IF(LEFT(Table1[[#This Row],[Customer SL Material ⓘ]],1)="G","GSLRR","Unknown")),(IF(LEFT(Table1[[#This Row],[Customer SL Material ⓘ]],1)="G",(IF(Table1[[#This Row],[Was Public SL Material Ever Previously Lead?]]="No","Non-Lead","GSLRR")),IF(LEFT(Table1[[#This Row],[Customer SL Material ⓘ]],1)="U","Unknown","Non-Lead"))))))</f>
        <v/>
      </c>
    </row>
    <row r="250" spans="10:17" ht="17.25" customHeight="1" x14ac:dyDescent="0.25">
      <c r="J250" s="14"/>
      <c r="Q250" s="15" t="str">
        <f>IF(OR(Table1[[#This Row],[Current Public Side SL Material ⓘ]]="",Table1[[#This Row],[Was Public SL Material Ever Previously Lead?]]="",Table1[[#This Row],[Customer SL Material ⓘ]]=""),"",IF(OR(LEFT(Table1[[#This Row],[Current Public Side SL Material ⓘ]],4)="Lead",LEFT(Table1[[#This Row],[Customer SL Material ⓘ]],4)="Lead"),"Lead",IF(LEFT(Table1[[#This Row],[Current Public Side SL Material ⓘ]],1)="U",(IF(LEFT(Table1[[#This Row],[Customer SL Material ⓘ]],1)="G","GSLRR","Unknown")),(IF(LEFT(Table1[[#This Row],[Customer SL Material ⓘ]],1)="G",(IF(Table1[[#This Row],[Was Public SL Material Ever Previously Lead?]]="No","Non-Lead","GSLRR")),IF(LEFT(Table1[[#This Row],[Customer SL Material ⓘ]],1)="U","Unknown","Non-Lead"))))))</f>
        <v/>
      </c>
    </row>
    <row r="251" spans="10:17" ht="17.25" customHeight="1" x14ac:dyDescent="0.25">
      <c r="J251" s="14"/>
      <c r="Q251" s="15" t="str">
        <f>IF(OR(Table1[[#This Row],[Current Public Side SL Material ⓘ]]="",Table1[[#This Row],[Was Public SL Material Ever Previously Lead?]]="",Table1[[#This Row],[Customer SL Material ⓘ]]=""),"",IF(OR(LEFT(Table1[[#This Row],[Current Public Side SL Material ⓘ]],4)="Lead",LEFT(Table1[[#This Row],[Customer SL Material ⓘ]],4)="Lead"),"Lead",IF(LEFT(Table1[[#This Row],[Current Public Side SL Material ⓘ]],1)="U",(IF(LEFT(Table1[[#This Row],[Customer SL Material ⓘ]],1)="G","GSLRR","Unknown")),(IF(LEFT(Table1[[#This Row],[Customer SL Material ⓘ]],1)="G",(IF(Table1[[#This Row],[Was Public SL Material Ever Previously Lead?]]="No","Non-Lead","GSLRR")),IF(LEFT(Table1[[#This Row],[Customer SL Material ⓘ]],1)="U","Unknown","Non-Lead"))))))</f>
        <v/>
      </c>
    </row>
    <row r="252" spans="10:17" ht="17.25" customHeight="1" x14ac:dyDescent="0.25">
      <c r="J252" s="14"/>
      <c r="Q252" s="15" t="str">
        <f>IF(OR(Table1[[#This Row],[Current Public Side SL Material ⓘ]]="",Table1[[#This Row],[Was Public SL Material Ever Previously Lead?]]="",Table1[[#This Row],[Customer SL Material ⓘ]]=""),"",IF(OR(LEFT(Table1[[#This Row],[Current Public Side SL Material ⓘ]],4)="Lead",LEFT(Table1[[#This Row],[Customer SL Material ⓘ]],4)="Lead"),"Lead",IF(LEFT(Table1[[#This Row],[Current Public Side SL Material ⓘ]],1)="U",(IF(LEFT(Table1[[#This Row],[Customer SL Material ⓘ]],1)="G","GSLRR","Unknown")),(IF(LEFT(Table1[[#This Row],[Customer SL Material ⓘ]],1)="G",(IF(Table1[[#This Row],[Was Public SL Material Ever Previously Lead?]]="No","Non-Lead","GSLRR")),IF(LEFT(Table1[[#This Row],[Customer SL Material ⓘ]],1)="U","Unknown","Non-Lead"))))))</f>
        <v/>
      </c>
    </row>
    <row r="253" spans="10:17" ht="17.25" customHeight="1" x14ac:dyDescent="0.25">
      <c r="J253" s="14"/>
      <c r="Q253" s="15" t="str">
        <f>IF(OR(Table1[[#This Row],[Current Public Side SL Material ⓘ]]="",Table1[[#This Row],[Was Public SL Material Ever Previously Lead?]]="",Table1[[#This Row],[Customer SL Material ⓘ]]=""),"",IF(OR(LEFT(Table1[[#This Row],[Current Public Side SL Material ⓘ]],4)="Lead",LEFT(Table1[[#This Row],[Customer SL Material ⓘ]],4)="Lead"),"Lead",IF(LEFT(Table1[[#This Row],[Current Public Side SL Material ⓘ]],1)="U",(IF(LEFT(Table1[[#This Row],[Customer SL Material ⓘ]],1)="G","GSLRR","Unknown")),(IF(LEFT(Table1[[#This Row],[Customer SL Material ⓘ]],1)="G",(IF(Table1[[#This Row],[Was Public SL Material Ever Previously Lead?]]="No","Non-Lead","GSLRR")),IF(LEFT(Table1[[#This Row],[Customer SL Material ⓘ]],1)="U","Unknown","Non-Lead"))))))</f>
        <v/>
      </c>
    </row>
    <row r="254" spans="10:17" ht="17.25" customHeight="1" x14ac:dyDescent="0.25">
      <c r="J254" s="14"/>
      <c r="Q254" s="15" t="str">
        <f>IF(OR(Table1[[#This Row],[Current Public Side SL Material ⓘ]]="",Table1[[#This Row],[Was Public SL Material Ever Previously Lead?]]="",Table1[[#This Row],[Customer SL Material ⓘ]]=""),"",IF(OR(LEFT(Table1[[#This Row],[Current Public Side SL Material ⓘ]],4)="Lead",LEFT(Table1[[#This Row],[Customer SL Material ⓘ]],4)="Lead"),"Lead",IF(LEFT(Table1[[#This Row],[Current Public Side SL Material ⓘ]],1)="U",(IF(LEFT(Table1[[#This Row],[Customer SL Material ⓘ]],1)="G","GSLRR","Unknown")),(IF(LEFT(Table1[[#This Row],[Customer SL Material ⓘ]],1)="G",(IF(Table1[[#This Row],[Was Public SL Material Ever Previously Lead?]]="No","Non-Lead","GSLRR")),IF(LEFT(Table1[[#This Row],[Customer SL Material ⓘ]],1)="U","Unknown","Non-Lead"))))))</f>
        <v/>
      </c>
    </row>
    <row r="255" spans="10:17" ht="17.25" customHeight="1" x14ac:dyDescent="0.25">
      <c r="J255" s="14"/>
      <c r="Q255" s="15" t="str">
        <f>IF(OR(Table1[[#This Row],[Current Public Side SL Material ⓘ]]="",Table1[[#This Row],[Was Public SL Material Ever Previously Lead?]]="",Table1[[#This Row],[Customer SL Material ⓘ]]=""),"",IF(OR(LEFT(Table1[[#This Row],[Current Public Side SL Material ⓘ]],4)="Lead",LEFT(Table1[[#This Row],[Customer SL Material ⓘ]],4)="Lead"),"Lead",IF(LEFT(Table1[[#This Row],[Current Public Side SL Material ⓘ]],1)="U",(IF(LEFT(Table1[[#This Row],[Customer SL Material ⓘ]],1)="G","GSLRR","Unknown")),(IF(LEFT(Table1[[#This Row],[Customer SL Material ⓘ]],1)="G",(IF(Table1[[#This Row],[Was Public SL Material Ever Previously Lead?]]="No","Non-Lead","GSLRR")),IF(LEFT(Table1[[#This Row],[Customer SL Material ⓘ]],1)="U","Unknown","Non-Lead"))))))</f>
        <v/>
      </c>
    </row>
    <row r="256" spans="10:17" ht="17.25" customHeight="1" x14ac:dyDescent="0.25">
      <c r="J256" s="14"/>
      <c r="Q256" s="15" t="str">
        <f>IF(OR(Table1[[#This Row],[Current Public Side SL Material ⓘ]]="",Table1[[#This Row],[Was Public SL Material Ever Previously Lead?]]="",Table1[[#This Row],[Customer SL Material ⓘ]]=""),"",IF(OR(LEFT(Table1[[#This Row],[Current Public Side SL Material ⓘ]],4)="Lead",LEFT(Table1[[#This Row],[Customer SL Material ⓘ]],4)="Lead"),"Lead",IF(LEFT(Table1[[#This Row],[Current Public Side SL Material ⓘ]],1)="U",(IF(LEFT(Table1[[#This Row],[Customer SL Material ⓘ]],1)="G","GSLRR","Unknown")),(IF(LEFT(Table1[[#This Row],[Customer SL Material ⓘ]],1)="G",(IF(Table1[[#This Row],[Was Public SL Material Ever Previously Lead?]]="No","Non-Lead","GSLRR")),IF(LEFT(Table1[[#This Row],[Customer SL Material ⓘ]],1)="U","Unknown","Non-Lead"))))))</f>
        <v/>
      </c>
    </row>
    <row r="257" spans="10:17" ht="17.25" customHeight="1" x14ac:dyDescent="0.25">
      <c r="J257" s="14"/>
      <c r="Q257" s="15" t="str">
        <f>IF(OR(Table1[[#This Row],[Current Public Side SL Material ⓘ]]="",Table1[[#This Row],[Was Public SL Material Ever Previously Lead?]]="",Table1[[#This Row],[Customer SL Material ⓘ]]=""),"",IF(OR(LEFT(Table1[[#This Row],[Current Public Side SL Material ⓘ]],4)="Lead",LEFT(Table1[[#This Row],[Customer SL Material ⓘ]],4)="Lead"),"Lead",IF(LEFT(Table1[[#This Row],[Current Public Side SL Material ⓘ]],1)="U",(IF(LEFT(Table1[[#This Row],[Customer SL Material ⓘ]],1)="G","GSLRR","Unknown")),(IF(LEFT(Table1[[#This Row],[Customer SL Material ⓘ]],1)="G",(IF(Table1[[#This Row],[Was Public SL Material Ever Previously Lead?]]="No","Non-Lead","GSLRR")),IF(LEFT(Table1[[#This Row],[Customer SL Material ⓘ]],1)="U","Unknown","Non-Lead"))))))</f>
        <v/>
      </c>
    </row>
    <row r="258" spans="10:17" ht="17.25" customHeight="1" x14ac:dyDescent="0.25">
      <c r="J258" s="14"/>
      <c r="Q258" s="15" t="str">
        <f>IF(OR(Table1[[#This Row],[Current Public Side SL Material ⓘ]]="",Table1[[#This Row],[Was Public SL Material Ever Previously Lead?]]="",Table1[[#This Row],[Customer SL Material ⓘ]]=""),"",IF(OR(LEFT(Table1[[#This Row],[Current Public Side SL Material ⓘ]],4)="Lead",LEFT(Table1[[#This Row],[Customer SL Material ⓘ]],4)="Lead"),"Lead",IF(LEFT(Table1[[#This Row],[Current Public Side SL Material ⓘ]],1)="U",(IF(LEFT(Table1[[#This Row],[Customer SL Material ⓘ]],1)="G","GSLRR","Unknown")),(IF(LEFT(Table1[[#This Row],[Customer SL Material ⓘ]],1)="G",(IF(Table1[[#This Row],[Was Public SL Material Ever Previously Lead?]]="No","Non-Lead","GSLRR")),IF(LEFT(Table1[[#This Row],[Customer SL Material ⓘ]],1)="U","Unknown","Non-Lead"))))))</f>
        <v/>
      </c>
    </row>
    <row r="259" spans="10:17" ht="17.25" customHeight="1" x14ac:dyDescent="0.25">
      <c r="J259" s="14"/>
      <c r="Q259" s="15" t="str">
        <f>IF(OR(Table1[[#This Row],[Current Public Side SL Material ⓘ]]="",Table1[[#This Row],[Was Public SL Material Ever Previously Lead?]]="",Table1[[#This Row],[Customer SL Material ⓘ]]=""),"",IF(OR(LEFT(Table1[[#This Row],[Current Public Side SL Material ⓘ]],4)="Lead",LEFT(Table1[[#This Row],[Customer SL Material ⓘ]],4)="Lead"),"Lead",IF(LEFT(Table1[[#This Row],[Current Public Side SL Material ⓘ]],1)="U",(IF(LEFT(Table1[[#This Row],[Customer SL Material ⓘ]],1)="G","GSLRR","Unknown")),(IF(LEFT(Table1[[#This Row],[Customer SL Material ⓘ]],1)="G",(IF(Table1[[#This Row],[Was Public SL Material Ever Previously Lead?]]="No","Non-Lead","GSLRR")),IF(LEFT(Table1[[#This Row],[Customer SL Material ⓘ]],1)="U","Unknown","Non-Lead"))))))</f>
        <v/>
      </c>
    </row>
    <row r="260" spans="10:17" ht="17.25" customHeight="1" x14ac:dyDescent="0.25">
      <c r="J260" s="14"/>
      <c r="Q260" s="15" t="str">
        <f>IF(OR(Table1[[#This Row],[Current Public Side SL Material ⓘ]]="",Table1[[#This Row],[Was Public SL Material Ever Previously Lead?]]="",Table1[[#This Row],[Customer SL Material ⓘ]]=""),"",IF(OR(LEFT(Table1[[#This Row],[Current Public Side SL Material ⓘ]],4)="Lead",LEFT(Table1[[#This Row],[Customer SL Material ⓘ]],4)="Lead"),"Lead",IF(LEFT(Table1[[#This Row],[Current Public Side SL Material ⓘ]],1)="U",(IF(LEFT(Table1[[#This Row],[Customer SL Material ⓘ]],1)="G","GSLRR","Unknown")),(IF(LEFT(Table1[[#This Row],[Customer SL Material ⓘ]],1)="G",(IF(Table1[[#This Row],[Was Public SL Material Ever Previously Lead?]]="No","Non-Lead","GSLRR")),IF(LEFT(Table1[[#This Row],[Customer SL Material ⓘ]],1)="U","Unknown","Non-Lead"))))))</f>
        <v/>
      </c>
    </row>
    <row r="261" spans="10:17" ht="17.25" customHeight="1" x14ac:dyDescent="0.25">
      <c r="J261" s="14"/>
      <c r="Q261" s="15" t="str">
        <f>IF(OR(Table1[[#This Row],[Current Public Side SL Material ⓘ]]="",Table1[[#This Row],[Was Public SL Material Ever Previously Lead?]]="",Table1[[#This Row],[Customer SL Material ⓘ]]=""),"",IF(OR(LEFT(Table1[[#This Row],[Current Public Side SL Material ⓘ]],4)="Lead",LEFT(Table1[[#This Row],[Customer SL Material ⓘ]],4)="Lead"),"Lead",IF(LEFT(Table1[[#This Row],[Current Public Side SL Material ⓘ]],1)="U",(IF(LEFT(Table1[[#This Row],[Customer SL Material ⓘ]],1)="G","GSLRR","Unknown")),(IF(LEFT(Table1[[#This Row],[Customer SL Material ⓘ]],1)="G",(IF(Table1[[#This Row],[Was Public SL Material Ever Previously Lead?]]="No","Non-Lead","GSLRR")),IF(LEFT(Table1[[#This Row],[Customer SL Material ⓘ]],1)="U","Unknown","Non-Lead"))))))</f>
        <v/>
      </c>
    </row>
    <row r="262" spans="10:17" ht="17.25" customHeight="1" x14ac:dyDescent="0.25">
      <c r="J262" s="14"/>
      <c r="Q262" s="15" t="str">
        <f>IF(OR(Table1[[#This Row],[Current Public Side SL Material ⓘ]]="",Table1[[#This Row],[Was Public SL Material Ever Previously Lead?]]="",Table1[[#This Row],[Customer SL Material ⓘ]]=""),"",IF(OR(LEFT(Table1[[#This Row],[Current Public Side SL Material ⓘ]],4)="Lead",LEFT(Table1[[#This Row],[Customer SL Material ⓘ]],4)="Lead"),"Lead",IF(LEFT(Table1[[#This Row],[Current Public Side SL Material ⓘ]],1)="U",(IF(LEFT(Table1[[#This Row],[Customer SL Material ⓘ]],1)="G","GSLRR","Unknown")),(IF(LEFT(Table1[[#This Row],[Customer SL Material ⓘ]],1)="G",(IF(Table1[[#This Row],[Was Public SL Material Ever Previously Lead?]]="No","Non-Lead","GSLRR")),IF(LEFT(Table1[[#This Row],[Customer SL Material ⓘ]],1)="U","Unknown","Non-Lead"))))))</f>
        <v/>
      </c>
    </row>
    <row r="263" spans="10:17" ht="17.25" customHeight="1" x14ac:dyDescent="0.25">
      <c r="J263" s="14"/>
      <c r="Q263" s="15" t="str">
        <f>IF(OR(Table1[[#This Row],[Current Public Side SL Material ⓘ]]="",Table1[[#This Row],[Was Public SL Material Ever Previously Lead?]]="",Table1[[#This Row],[Customer SL Material ⓘ]]=""),"",IF(OR(LEFT(Table1[[#This Row],[Current Public Side SL Material ⓘ]],4)="Lead",LEFT(Table1[[#This Row],[Customer SL Material ⓘ]],4)="Lead"),"Lead",IF(LEFT(Table1[[#This Row],[Current Public Side SL Material ⓘ]],1)="U",(IF(LEFT(Table1[[#This Row],[Customer SL Material ⓘ]],1)="G","GSLRR","Unknown")),(IF(LEFT(Table1[[#This Row],[Customer SL Material ⓘ]],1)="G",(IF(Table1[[#This Row],[Was Public SL Material Ever Previously Lead?]]="No","Non-Lead","GSLRR")),IF(LEFT(Table1[[#This Row],[Customer SL Material ⓘ]],1)="U","Unknown","Non-Lead"))))))</f>
        <v/>
      </c>
    </row>
    <row r="264" spans="10:17" ht="17.25" customHeight="1" x14ac:dyDescent="0.25">
      <c r="J264" s="14"/>
      <c r="Q264" s="15" t="str">
        <f>IF(OR(Table1[[#This Row],[Current Public Side SL Material ⓘ]]="",Table1[[#This Row],[Was Public SL Material Ever Previously Lead?]]="",Table1[[#This Row],[Customer SL Material ⓘ]]=""),"",IF(OR(LEFT(Table1[[#This Row],[Current Public Side SL Material ⓘ]],4)="Lead",LEFT(Table1[[#This Row],[Customer SL Material ⓘ]],4)="Lead"),"Lead",IF(LEFT(Table1[[#This Row],[Current Public Side SL Material ⓘ]],1)="U",(IF(LEFT(Table1[[#This Row],[Customer SL Material ⓘ]],1)="G","GSLRR","Unknown")),(IF(LEFT(Table1[[#This Row],[Customer SL Material ⓘ]],1)="G",(IF(Table1[[#This Row],[Was Public SL Material Ever Previously Lead?]]="No","Non-Lead","GSLRR")),IF(LEFT(Table1[[#This Row],[Customer SL Material ⓘ]],1)="U","Unknown","Non-Lead"))))))</f>
        <v/>
      </c>
    </row>
    <row r="265" spans="10:17" ht="17.25" customHeight="1" x14ac:dyDescent="0.25">
      <c r="J265" s="14"/>
      <c r="Q265" s="15" t="str">
        <f>IF(OR(Table1[[#This Row],[Current Public Side SL Material ⓘ]]="",Table1[[#This Row],[Was Public SL Material Ever Previously Lead?]]="",Table1[[#This Row],[Customer SL Material ⓘ]]=""),"",IF(OR(LEFT(Table1[[#This Row],[Current Public Side SL Material ⓘ]],4)="Lead",LEFT(Table1[[#This Row],[Customer SL Material ⓘ]],4)="Lead"),"Lead",IF(LEFT(Table1[[#This Row],[Current Public Side SL Material ⓘ]],1)="U",(IF(LEFT(Table1[[#This Row],[Customer SL Material ⓘ]],1)="G","GSLRR","Unknown")),(IF(LEFT(Table1[[#This Row],[Customer SL Material ⓘ]],1)="G",(IF(Table1[[#This Row],[Was Public SL Material Ever Previously Lead?]]="No","Non-Lead","GSLRR")),IF(LEFT(Table1[[#This Row],[Customer SL Material ⓘ]],1)="U","Unknown","Non-Lead"))))))</f>
        <v/>
      </c>
    </row>
    <row r="266" spans="10:17" ht="17.25" customHeight="1" x14ac:dyDescent="0.25">
      <c r="J266" s="14"/>
      <c r="Q266" s="15" t="str">
        <f>IF(OR(Table1[[#This Row],[Current Public Side SL Material ⓘ]]="",Table1[[#This Row],[Was Public SL Material Ever Previously Lead?]]="",Table1[[#This Row],[Customer SL Material ⓘ]]=""),"",IF(OR(LEFT(Table1[[#This Row],[Current Public Side SL Material ⓘ]],4)="Lead",LEFT(Table1[[#This Row],[Customer SL Material ⓘ]],4)="Lead"),"Lead",IF(LEFT(Table1[[#This Row],[Current Public Side SL Material ⓘ]],1)="U",(IF(LEFT(Table1[[#This Row],[Customer SL Material ⓘ]],1)="G","GSLRR","Unknown")),(IF(LEFT(Table1[[#This Row],[Customer SL Material ⓘ]],1)="G",(IF(Table1[[#This Row],[Was Public SL Material Ever Previously Lead?]]="No","Non-Lead","GSLRR")),IF(LEFT(Table1[[#This Row],[Customer SL Material ⓘ]],1)="U","Unknown","Non-Lead"))))))</f>
        <v/>
      </c>
    </row>
    <row r="267" spans="10:17" ht="17.25" customHeight="1" x14ac:dyDescent="0.25">
      <c r="J267" s="14"/>
      <c r="Q267" s="15" t="str">
        <f>IF(OR(Table1[[#This Row],[Current Public Side SL Material ⓘ]]="",Table1[[#This Row],[Was Public SL Material Ever Previously Lead?]]="",Table1[[#This Row],[Customer SL Material ⓘ]]=""),"",IF(OR(LEFT(Table1[[#This Row],[Current Public Side SL Material ⓘ]],4)="Lead",LEFT(Table1[[#This Row],[Customer SL Material ⓘ]],4)="Lead"),"Lead",IF(LEFT(Table1[[#This Row],[Current Public Side SL Material ⓘ]],1)="U",(IF(LEFT(Table1[[#This Row],[Customer SL Material ⓘ]],1)="G","GSLRR","Unknown")),(IF(LEFT(Table1[[#This Row],[Customer SL Material ⓘ]],1)="G",(IF(Table1[[#This Row],[Was Public SL Material Ever Previously Lead?]]="No","Non-Lead","GSLRR")),IF(LEFT(Table1[[#This Row],[Customer SL Material ⓘ]],1)="U","Unknown","Non-Lead"))))))</f>
        <v/>
      </c>
    </row>
    <row r="268" spans="10:17" ht="17.25" customHeight="1" x14ac:dyDescent="0.25">
      <c r="J268" s="14"/>
      <c r="Q268" s="15" t="str">
        <f>IF(OR(Table1[[#This Row],[Current Public Side SL Material ⓘ]]="",Table1[[#This Row],[Was Public SL Material Ever Previously Lead?]]="",Table1[[#This Row],[Customer SL Material ⓘ]]=""),"",IF(OR(LEFT(Table1[[#This Row],[Current Public Side SL Material ⓘ]],4)="Lead",LEFT(Table1[[#This Row],[Customer SL Material ⓘ]],4)="Lead"),"Lead",IF(LEFT(Table1[[#This Row],[Current Public Side SL Material ⓘ]],1)="U",(IF(LEFT(Table1[[#This Row],[Customer SL Material ⓘ]],1)="G","GSLRR","Unknown")),(IF(LEFT(Table1[[#This Row],[Customer SL Material ⓘ]],1)="G",(IF(Table1[[#This Row],[Was Public SL Material Ever Previously Lead?]]="No","Non-Lead","GSLRR")),IF(LEFT(Table1[[#This Row],[Customer SL Material ⓘ]],1)="U","Unknown","Non-Lead"))))))</f>
        <v/>
      </c>
    </row>
    <row r="269" spans="10:17" ht="17.25" customHeight="1" x14ac:dyDescent="0.25">
      <c r="J269" s="14"/>
      <c r="Q269" s="15" t="str">
        <f>IF(OR(Table1[[#This Row],[Current Public Side SL Material ⓘ]]="",Table1[[#This Row],[Was Public SL Material Ever Previously Lead?]]="",Table1[[#This Row],[Customer SL Material ⓘ]]=""),"",IF(OR(LEFT(Table1[[#This Row],[Current Public Side SL Material ⓘ]],4)="Lead",LEFT(Table1[[#This Row],[Customer SL Material ⓘ]],4)="Lead"),"Lead",IF(LEFT(Table1[[#This Row],[Current Public Side SL Material ⓘ]],1)="U",(IF(LEFT(Table1[[#This Row],[Customer SL Material ⓘ]],1)="G","GSLRR","Unknown")),(IF(LEFT(Table1[[#This Row],[Customer SL Material ⓘ]],1)="G",(IF(Table1[[#This Row],[Was Public SL Material Ever Previously Lead?]]="No","Non-Lead","GSLRR")),IF(LEFT(Table1[[#This Row],[Customer SL Material ⓘ]],1)="U","Unknown","Non-Lead"))))))</f>
        <v/>
      </c>
    </row>
    <row r="270" spans="10:17" ht="17.25" customHeight="1" x14ac:dyDescent="0.25">
      <c r="J270" s="14"/>
      <c r="Q270" s="15" t="str">
        <f>IF(OR(Table1[[#This Row],[Current Public Side SL Material ⓘ]]="",Table1[[#This Row],[Was Public SL Material Ever Previously Lead?]]="",Table1[[#This Row],[Customer SL Material ⓘ]]=""),"",IF(OR(LEFT(Table1[[#This Row],[Current Public Side SL Material ⓘ]],4)="Lead",LEFT(Table1[[#This Row],[Customer SL Material ⓘ]],4)="Lead"),"Lead",IF(LEFT(Table1[[#This Row],[Current Public Side SL Material ⓘ]],1)="U",(IF(LEFT(Table1[[#This Row],[Customer SL Material ⓘ]],1)="G","GSLRR","Unknown")),(IF(LEFT(Table1[[#This Row],[Customer SL Material ⓘ]],1)="G",(IF(Table1[[#This Row],[Was Public SL Material Ever Previously Lead?]]="No","Non-Lead","GSLRR")),IF(LEFT(Table1[[#This Row],[Customer SL Material ⓘ]],1)="U","Unknown","Non-Lead"))))))</f>
        <v/>
      </c>
    </row>
    <row r="271" spans="10:17" ht="17.25" customHeight="1" x14ac:dyDescent="0.25">
      <c r="J271" s="14"/>
      <c r="Q271" s="15" t="str">
        <f>IF(OR(Table1[[#This Row],[Current Public Side SL Material ⓘ]]="",Table1[[#This Row],[Was Public SL Material Ever Previously Lead?]]="",Table1[[#This Row],[Customer SL Material ⓘ]]=""),"",IF(OR(LEFT(Table1[[#This Row],[Current Public Side SL Material ⓘ]],4)="Lead",LEFT(Table1[[#This Row],[Customer SL Material ⓘ]],4)="Lead"),"Lead",IF(LEFT(Table1[[#This Row],[Current Public Side SL Material ⓘ]],1)="U",(IF(LEFT(Table1[[#This Row],[Customer SL Material ⓘ]],1)="G","GSLRR","Unknown")),(IF(LEFT(Table1[[#This Row],[Customer SL Material ⓘ]],1)="G",(IF(Table1[[#This Row],[Was Public SL Material Ever Previously Lead?]]="No","Non-Lead","GSLRR")),IF(LEFT(Table1[[#This Row],[Customer SL Material ⓘ]],1)="U","Unknown","Non-Lead"))))))</f>
        <v/>
      </c>
    </row>
    <row r="272" spans="10:17" ht="17.25" customHeight="1" x14ac:dyDescent="0.25">
      <c r="J272" s="14"/>
      <c r="Q272" s="15" t="str">
        <f>IF(OR(Table1[[#This Row],[Current Public Side SL Material ⓘ]]="",Table1[[#This Row],[Was Public SL Material Ever Previously Lead?]]="",Table1[[#This Row],[Customer SL Material ⓘ]]=""),"",IF(OR(LEFT(Table1[[#This Row],[Current Public Side SL Material ⓘ]],4)="Lead",LEFT(Table1[[#This Row],[Customer SL Material ⓘ]],4)="Lead"),"Lead",IF(LEFT(Table1[[#This Row],[Current Public Side SL Material ⓘ]],1)="U",(IF(LEFT(Table1[[#This Row],[Customer SL Material ⓘ]],1)="G","GSLRR","Unknown")),(IF(LEFT(Table1[[#This Row],[Customer SL Material ⓘ]],1)="G",(IF(Table1[[#This Row],[Was Public SL Material Ever Previously Lead?]]="No","Non-Lead","GSLRR")),IF(LEFT(Table1[[#This Row],[Customer SL Material ⓘ]],1)="U","Unknown","Non-Lead"))))))</f>
        <v/>
      </c>
    </row>
    <row r="273" spans="10:17" ht="17.25" customHeight="1" x14ac:dyDescent="0.25">
      <c r="J273" s="14"/>
      <c r="Q273" s="15" t="str">
        <f>IF(OR(Table1[[#This Row],[Current Public Side SL Material ⓘ]]="",Table1[[#This Row],[Was Public SL Material Ever Previously Lead?]]="",Table1[[#This Row],[Customer SL Material ⓘ]]=""),"",IF(OR(LEFT(Table1[[#This Row],[Current Public Side SL Material ⓘ]],4)="Lead",LEFT(Table1[[#This Row],[Customer SL Material ⓘ]],4)="Lead"),"Lead",IF(LEFT(Table1[[#This Row],[Current Public Side SL Material ⓘ]],1)="U",(IF(LEFT(Table1[[#This Row],[Customer SL Material ⓘ]],1)="G","GSLRR","Unknown")),(IF(LEFT(Table1[[#This Row],[Customer SL Material ⓘ]],1)="G",(IF(Table1[[#This Row],[Was Public SL Material Ever Previously Lead?]]="No","Non-Lead","GSLRR")),IF(LEFT(Table1[[#This Row],[Customer SL Material ⓘ]],1)="U","Unknown","Non-Lead"))))))</f>
        <v/>
      </c>
    </row>
    <row r="274" spans="10:17" ht="17.25" customHeight="1" x14ac:dyDescent="0.25">
      <c r="J274" s="14"/>
      <c r="Q274" s="15" t="str">
        <f>IF(OR(Table1[[#This Row],[Current Public Side SL Material ⓘ]]="",Table1[[#This Row],[Was Public SL Material Ever Previously Lead?]]="",Table1[[#This Row],[Customer SL Material ⓘ]]=""),"",IF(OR(LEFT(Table1[[#This Row],[Current Public Side SL Material ⓘ]],4)="Lead",LEFT(Table1[[#This Row],[Customer SL Material ⓘ]],4)="Lead"),"Lead",IF(LEFT(Table1[[#This Row],[Current Public Side SL Material ⓘ]],1)="U",(IF(LEFT(Table1[[#This Row],[Customer SL Material ⓘ]],1)="G","GSLRR","Unknown")),(IF(LEFT(Table1[[#This Row],[Customer SL Material ⓘ]],1)="G",(IF(Table1[[#This Row],[Was Public SL Material Ever Previously Lead?]]="No","Non-Lead","GSLRR")),IF(LEFT(Table1[[#This Row],[Customer SL Material ⓘ]],1)="U","Unknown","Non-Lead"))))))</f>
        <v/>
      </c>
    </row>
    <row r="275" spans="10:17" ht="17.25" customHeight="1" x14ac:dyDescent="0.25">
      <c r="J275" s="14"/>
      <c r="Q275" s="15" t="str">
        <f>IF(OR(Table1[[#This Row],[Current Public Side SL Material ⓘ]]="",Table1[[#This Row],[Was Public SL Material Ever Previously Lead?]]="",Table1[[#This Row],[Customer SL Material ⓘ]]=""),"",IF(OR(LEFT(Table1[[#This Row],[Current Public Side SL Material ⓘ]],4)="Lead",LEFT(Table1[[#This Row],[Customer SL Material ⓘ]],4)="Lead"),"Lead",IF(LEFT(Table1[[#This Row],[Current Public Side SL Material ⓘ]],1)="U",(IF(LEFT(Table1[[#This Row],[Customer SL Material ⓘ]],1)="G","GSLRR","Unknown")),(IF(LEFT(Table1[[#This Row],[Customer SL Material ⓘ]],1)="G",(IF(Table1[[#This Row],[Was Public SL Material Ever Previously Lead?]]="No","Non-Lead","GSLRR")),IF(LEFT(Table1[[#This Row],[Customer SL Material ⓘ]],1)="U","Unknown","Non-Lead"))))))</f>
        <v/>
      </c>
    </row>
    <row r="276" spans="10:17" ht="17.25" customHeight="1" x14ac:dyDescent="0.25">
      <c r="J276" s="14"/>
      <c r="Q276" s="15" t="str">
        <f>IF(OR(Table1[[#This Row],[Current Public Side SL Material ⓘ]]="",Table1[[#This Row],[Was Public SL Material Ever Previously Lead?]]="",Table1[[#This Row],[Customer SL Material ⓘ]]=""),"",IF(OR(LEFT(Table1[[#This Row],[Current Public Side SL Material ⓘ]],4)="Lead",LEFT(Table1[[#This Row],[Customer SL Material ⓘ]],4)="Lead"),"Lead",IF(LEFT(Table1[[#This Row],[Current Public Side SL Material ⓘ]],1)="U",(IF(LEFT(Table1[[#This Row],[Customer SL Material ⓘ]],1)="G","GSLRR","Unknown")),(IF(LEFT(Table1[[#This Row],[Customer SL Material ⓘ]],1)="G",(IF(Table1[[#This Row],[Was Public SL Material Ever Previously Lead?]]="No","Non-Lead","GSLRR")),IF(LEFT(Table1[[#This Row],[Customer SL Material ⓘ]],1)="U","Unknown","Non-Lead"))))))</f>
        <v/>
      </c>
    </row>
    <row r="277" spans="10:17" ht="17.25" customHeight="1" x14ac:dyDescent="0.25">
      <c r="J277" s="14"/>
      <c r="Q277" s="15" t="str">
        <f>IF(OR(Table1[[#This Row],[Current Public Side SL Material ⓘ]]="",Table1[[#This Row],[Was Public SL Material Ever Previously Lead?]]="",Table1[[#This Row],[Customer SL Material ⓘ]]=""),"",IF(OR(LEFT(Table1[[#This Row],[Current Public Side SL Material ⓘ]],4)="Lead",LEFT(Table1[[#This Row],[Customer SL Material ⓘ]],4)="Lead"),"Lead",IF(LEFT(Table1[[#This Row],[Current Public Side SL Material ⓘ]],1)="U",(IF(LEFT(Table1[[#This Row],[Customer SL Material ⓘ]],1)="G","GSLRR","Unknown")),(IF(LEFT(Table1[[#This Row],[Customer SL Material ⓘ]],1)="G",(IF(Table1[[#This Row],[Was Public SL Material Ever Previously Lead?]]="No","Non-Lead","GSLRR")),IF(LEFT(Table1[[#This Row],[Customer SL Material ⓘ]],1)="U","Unknown","Non-Lead"))))))</f>
        <v/>
      </c>
    </row>
    <row r="278" spans="10:17" ht="17.25" customHeight="1" x14ac:dyDescent="0.25">
      <c r="J278" s="14"/>
      <c r="Q278" s="15" t="str">
        <f>IF(OR(Table1[[#This Row],[Current Public Side SL Material ⓘ]]="",Table1[[#This Row],[Was Public SL Material Ever Previously Lead?]]="",Table1[[#This Row],[Customer SL Material ⓘ]]=""),"",IF(OR(LEFT(Table1[[#This Row],[Current Public Side SL Material ⓘ]],4)="Lead",LEFT(Table1[[#This Row],[Customer SL Material ⓘ]],4)="Lead"),"Lead",IF(LEFT(Table1[[#This Row],[Current Public Side SL Material ⓘ]],1)="U",(IF(LEFT(Table1[[#This Row],[Customer SL Material ⓘ]],1)="G","GSLRR","Unknown")),(IF(LEFT(Table1[[#This Row],[Customer SL Material ⓘ]],1)="G",(IF(Table1[[#This Row],[Was Public SL Material Ever Previously Lead?]]="No","Non-Lead","GSLRR")),IF(LEFT(Table1[[#This Row],[Customer SL Material ⓘ]],1)="U","Unknown","Non-Lead"))))))</f>
        <v/>
      </c>
    </row>
    <row r="279" spans="10:17" ht="17.25" customHeight="1" x14ac:dyDescent="0.25">
      <c r="J279" s="14"/>
      <c r="Q279" s="15" t="str">
        <f>IF(OR(Table1[[#This Row],[Current Public Side SL Material ⓘ]]="",Table1[[#This Row],[Was Public SL Material Ever Previously Lead?]]="",Table1[[#This Row],[Customer SL Material ⓘ]]=""),"",IF(OR(LEFT(Table1[[#This Row],[Current Public Side SL Material ⓘ]],4)="Lead",LEFT(Table1[[#This Row],[Customer SL Material ⓘ]],4)="Lead"),"Lead",IF(LEFT(Table1[[#This Row],[Current Public Side SL Material ⓘ]],1)="U",(IF(LEFT(Table1[[#This Row],[Customer SL Material ⓘ]],1)="G","GSLRR","Unknown")),(IF(LEFT(Table1[[#This Row],[Customer SL Material ⓘ]],1)="G",(IF(Table1[[#This Row],[Was Public SL Material Ever Previously Lead?]]="No","Non-Lead","GSLRR")),IF(LEFT(Table1[[#This Row],[Customer SL Material ⓘ]],1)="U","Unknown","Non-Lead"))))))</f>
        <v/>
      </c>
    </row>
    <row r="280" spans="10:17" ht="17.25" customHeight="1" x14ac:dyDescent="0.25">
      <c r="J280" s="14"/>
      <c r="Q280" s="15" t="str">
        <f>IF(OR(Table1[[#This Row],[Current Public Side SL Material ⓘ]]="",Table1[[#This Row],[Was Public SL Material Ever Previously Lead?]]="",Table1[[#This Row],[Customer SL Material ⓘ]]=""),"",IF(OR(LEFT(Table1[[#This Row],[Current Public Side SL Material ⓘ]],4)="Lead",LEFT(Table1[[#This Row],[Customer SL Material ⓘ]],4)="Lead"),"Lead",IF(LEFT(Table1[[#This Row],[Current Public Side SL Material ⓘ]],1)="U",(IF(LEFT(Table1[[#This Row],[Customer SL Material ⓘ]],1)="G","GSLRR","Unknown")),(IF(LEFT(Table1[[#This Row],[Customer SL Material ⓘ]],1)="G",(IF(Table1[[#This Row],[Was Public SL Material Ever Previously Lead?]]="No","Non-Lead","GSLRR")),IF(LEFT(Table1[[#This Row],[Customer SL Material ⓘ]],1)="U","Unknown","Non-Lead"))))))</f>
        <v/>
      </c>
    </row>
    <row r="281" spans="10:17" ht="17.25" customHeight="1" x14ac:dyDescent="0.25">
      <c r="J281" s="14"/>
      <c r="Q281" s="15" t="str">
        <f>IF(OR(Table1[[#This Row],[Current Public Side SL Material ⓘ]]="",Table1[[#This Row],[Was Public SL Material Ever Previously Lead?]]="",Table1[[#This Row],[Customer SL Material ⓘ]]=""),"",IF(OR(LEFT(Table1[[#This Row],[Current Public Side SL Material ⓘ]],4)="Lead",LEFT(Table1[[#This Row],[Customer SL Material ⓘ]],4)="Lead"),"Lead",IF(LEFT(Table1[[#This Row],[Current Public Side SL Material ⓘ]],1)="U",(IF(LEFT(Table1[[#This Row],[Customer SL Material ⓘ]],1)="G","GSLRR","Unknown")),(IF(LEFT(Table1[[#This Row],[Customer SL Material ⓘ]],1)="G",(IF(Table1[[#This Row],[Was Public SL Material Ever Previously Lead?]]="No","Non-Lead","GSLRR")),IF(LEFT(Table1[[#This Row],[Customer SL Material ⓘ]],1)="U","Unknown","Non-Lead"))))))</f>
        <v/>
      </c>
    </row>
    <row r="282" spans="10:17" ht="17.25" customHeight="1" x14ac:dyDescent="0.25">
      <c r="J282" s="14"/>
      <c r="Q282" s="15" t="str">
        <f>IF(OR(Table1[[#This Row],[Current Public Side SL Material ⓘ]]="",Table1[[#This Row],[Was Public SL Material Ever Previously Lead?]]="",Table1[[#This Row],[Customer SL Material ⓘ]]=""),"",IF(OR(LEFT(Table1[[#This Row],[Current Public Side SL Material ⓘ]],4)="Lead",LEFT(Table1[[#This Row],[Customer SL Material ⓘ]],4)="Lead"),"Lead",IF(LEFT(Table1[[#This Row],[Current Public Side SL Material ⓘ]],1)="U",(IF(LEFT(Table1[[#This Row],[Customer SL Material ⓘ]],1)="G","GSLRR","Unknown")),(IF(LEFT(Table1[[#This Row],[Customer SL Material ⓘ]],1)="G",(IF(Table1[[#This Row],[Was Public SL Material Ever Previously Lead?]]="No","Non-Lead","GSLRR")),IF(LEFT(Table1[[#This Row],[Customer SL Material ⓘ]],1)="U","Unknown","Non-Lead"))))))</f>
        <v/>
      </c>
    </row>
    <row r="283" spans="10:17" ht="17.25" customHeight="1" x14ac:dyDescent="0.25">
      <c r="J283" s="14"/>
      <c r="Q283" s="15" t="str">
        <f>IF(OR(Table1[[#This Row],[Current Public Side SL Material ⓘ]]="",Table1[[#This Row],[Was Public SL Material Ever Previously Lead?]]="",Table1[[#This Row],[Customer SL Material ⓘ]]=""),"",IF(OR(LEFT(Table1[[#This Row],[Current Public Side SL Material ⓘ]],4)="Lead",LEFT(Table1[[#This Row],[Customer SL Material ⓘ]],4)="Lead"),"Lead",IF(LEFT(Table1[[#This Row],[Current Public Side SL Material ⓘ]],1)="U",(IF(LEFT(Table1[[#This Row],[Customer SL Material ⓘ]],1)="G","GSLRR","Unknown")),(IF(LEFT(Table1[[#This Row],[Customer SL Material ⓘ]],1)="G",(IF(Table1[[#This Row],[Was Public SL Material Ever Previously Lead?]]="No","Non-Lead","GSLRR")),IF(LEFT(Table1[[#This Row],[Customer SL Material ⓘ]],1)="U","Unknown","Non-Lead"))))))</f>
        <v/>
      </c>
    </row>
    <row r="284" spans="10:17" ht="17.25" customHeight="1" x14ac:dyDescent="0.25">
      <c r="J284" s="14"/>
      <c r="Q284" s="15" t="str">
        <f>IF(OR(Table1[[#This Row],[Current Public Side SL Material ⓘ]]="",Table1[[#This Row],[Was Public SL Material Ever Previously Lead?]]="",Table1[[#This Row],[Customer SL Material ⓘ]]=""),"",IF(OR(LEFT(Table1[[#This Row],[Current Public Side SL Material ⓘ]],4)="Lead",LEFT(Table1[[#This Row],[Customer SL Material ⓘ]],4)="Lead"),"Lead",IF(LEFT(Table1[[#This Row],[Current Public Side SL Material ⓘ]],1)="U",(IF(LEFT(Table1[[#This Row],[Customer SL Material ⓘ]],1)="G","GSLRR","Unknown")),(IF(LEFT(Table1[[#This Row],[Customer SL Material ⓘ]],1)="G",(IF(Table1[[#This Row],[Was Public SL Material Ever Previously Lead?]]="No","Non-Lead","GSLRR")),IF(LEFT(Table1[[#This Row],[Customer SL Material ⓘ]],1)="U","Unknown","Non-Lead"))))))</f>
        <v/>
      </c>
    </row>
    <row r="285" spans="10:17" ht="17.25" customHeight="1" x14ac:dyDescent="0.25">
      <c r="J285" s="14"/>
      <c r="Q285" s="15" t="str">
        <f>IF(OR(Table1[[#This Row],[Current Public Side SL Material ⓘ]]="",Table1[[#This Row],[Was Public SL Material Ever Previously Lead?]]="",Table1[[#This Row],[Customer SL Material ⓘ]]=""),"",IF(OR(LEFT(Table1[[#This Row],[Current Public Side SL Material ⓘ]],4)="Lead",LEFT(Table1[[#This Row],[Customer SL Material ⓘ]],4)="Lead"),"Lead",IF(LEFT(Table1[[#This Row],[Current Public Side SL Material ⓘ]],1)="U",(IF(LEFT(Table1[[#This Row],[Customer SL Material ⓘ]],1)="G","GSLRR","Unknown")),(IF(LEFT(Table1[[#This Row],[Customer SL Material ⓘ]],1)="G",(IF(Table1[[#This Row],[Was Public SL Material Ever Previously Lead?]]="No","Non-Lead","GSLRR")),IF(LEFT(Table1[[#This Row],[Customer SL Material ⓘ]],1)="U","Unknown","Non-Lead"))))))</f>
        <v/>
      </c>
    </row>
    <row r="286" spans="10:17" ht="17.25" customHeight="1" x14ac:dyDescent="0.25">
      <c r="J286" s="14"/>
      <c r="Q286" s="15" t="str">
        <f>IF(OR(Table1[[#This Row],[Current Public Side SL Material ⓘ]]="",Table1[[#This Row],[Was Public SL Material Ever Previously Lead?]]="",Table1[[#This Row],[Customer SL Material ⓘ]]=""),"",IF(OR(LEFT(Table1[[#This Row],[Current Public Side SL Material ⓘ]],4)="Lead",LEFT(Table1[[#This Row],[Customer SL Material ⓘ]],4)="Lead"),"Lead",IF(LEFT(Table1[[#This Row],[Current Public Side SL Material ⓘ]],1)="U",(IF(LEFT(Table1[[#This Row],[Customer SL Material ⓘ]],1)="G","GSLRR","Unknown")),(IF(LEFT(Table1[[#This Row],[Customer SL Material ⓘ]],1)="G",(IF(Table1[[#This Row],[Was Public SL Material Ever Previously Lead?]]="No","Non-Lead","GSLRR")),IF(LEFT(Table1[[#This Row],[Customer SL Material ⓘ]],1)="U","Unknown","Non-Lead"))))))</f>
        <v/>
      </c>
    </row>
    <row r="287" spans="10:17" ht="17.25" customHeight="1" x14ac:dyDescent="0.25">
      <c r="J287" s="14"/>
      <c r="Q287" s="15" t="str">
        <f>IF(OR(Table1[[#This Row],[Current Public Side SL Material ⓘ]]="",Table1[[#This Row],[Was Public SL Material Ever Previously Lead?]]="",Table1[[#This Row],[Customer SL Material ⓘ]]=""),"",IF(OR(LEFT(Table1[[#This Row],[Current Public Side SL Material ⓘ]],4)="Lead",LEFT(Table1[[#This Row],[Customer SL Material ⓘ]],4)="Lead"),"Lead",IF(LEFT(Table1[[#This Row],[Current Public Side SL Material ⓘ]],1)="U",(IF(LEFT(Table1[[#This Row],[Customer SL Material ⓘ]],1)="G","GSLRR","Unknown")),(IF(LEFT(Table1[[#This Row],[Customer SL Material ⓘ]],1)="G",(IF(Table1[[#This Row],[Was Public SL Material Ever Previously Lead?]]="No","Non-Lead","GSLRR")),IF(LEFT(Table1[[#This Row],[Customer SL Material ⓘ]],1)="U","Unknown","Non-Lead"))))))</f>
        <v/>
      </c>
    </row>
    <row r="288" spans="10:17" ht="17.25" customHeight="1" x14ac:dyDescent="0.25">
      <c r="J288" s="14"/>
      <c r="Q288" s="15" t="str">
        <f>IF(OR(Table1[[#This Row],[Current Public Side SL Material ⓘ]]="",Table1[[#This Row],[Was Public SL Material Ever Previously Lead?]]="",Table1[[#This Row],[Customer SL Material ⓘ]]=""),"",IF(OR(LEFT(Table1[[#This Row],[Current Public Side SL Material ⓘ]],4)="Lead",LEFT(Table1[[#This Row],[Customer SL Material ⓘ]],4)="Lead"),"Lead",IF(LEFT(Table1[[#This Row],[Current Public Side SL Material ⓘ]],1)="U",(IF(LEFT(Table1[[#This Row],[Customer SL Material ⓘ]],1)="G","GSLRR","Unknown")),(IF(LEFT(Table1[[#This Row],[Customer SL Material ⓘ]],1)="G",(IF(Table1[[#This Row],[Was Public SL Material Ever Previously Lead?]]="No","Non-Lead","GSLRR")),IF(LEFT(Table1[[#This Row],[Customer SL Material ⓘ]],1)="U","Unknown","Non-Lead"))))))</f>
        <v/>
      </c>
    </row>
    <row r="289" spans="10:17" ht="17.25" customHeight="1" x14ac:dyDescent="0.25">
      <c r="J289" s="14"/>
      <c r="Q289" s="15" t="str">
        <f>IF(OR(Table1[[#This Row],[Current Public Side SL Material ⓘ]]="",Table1[[#This Row],[Was Public SL Material Ever Previously Lead?]]="",Table1[[#This Row],[Customer SL Material ⓘ]]=""),"",IF(OR(LEFT(Table1[[#This Row],[Current Public Side SL Material ⓘ]],4)="Lead",LEFT(Table1[[#This Row],[Customer SL Material ⓘ]],4)="Lead"),"Lead",IF(LEFT(Table1[[#This Row],[Current Public Side SL Material ⓘ]],1)="U",(IF(LEFT(Table1[[#This Row],[Customer SL Material ⓘ]],1)="G","GSLRR","Unknown")),(IF(LEFT(Table1[[#This Row],[Customer SL Material ⓘ]],1)="G",(IF(Table1[[#This Row],[Was Public SL Material Ever Previously Lead?]]="No","Non-Lead","GSLRR")),IF(LEFT(Table1[[#This Row],[Customer SL Material ⓘ]],1)="U","Unknown","Non-Lead"))))))</f>
        <v/>
      </c>
    </row>
    <row r="290" spans="10:17" ht="17.25" customHeight="1" x14ac:dyDescent="0.25">
      <c r="J290" s="14"/>
      <c r="Q290" s="15" t="str">
        <f>IF(OR(Table1[[#This Row],[Current Public Side SL Material ⓘ]]="",Table1[[#This Row],[Was Public SL Material Ever Previously Lead?]]="",Table1[[#This Row],[Customer SL Material ⓘ]]=""),"",IF(OR(LEFT(Table1[[#This Row],[Current Public Side SL Material ⓘ]],4)="Lead",LEFT(Table1[[#This Row],[Customer SL Material ⓘ]],4)="Lead"),"Lead",IF(LEFT(Table1[[#This Row],[Current Public Side SL Material ⓘ]],1)="U",(IF(LEFT(Table1[[#This Row],[Customer SL Material ⓘ]],1)="G","GSLRR","Unknown")),(IF(LEFT(Table1[[#This Row],[Customer SL Material ⓘ]],1)="G",(IF(Table1[[#This Row],[Was Public SL Material Ever Previously Lead?]]="No","Non-Lead","GSLRR")),IF(LEFT(Table1[[#This Row],[Customer SL Material ⓘ]],1)="U","Unknown","Non-Lead"))))))</f>
        <v/>
      </c>
    </row>
    <row r="291" spans="10:17" ht="17.25" customHeight="1" x14ac:dyDescent="0.25">
      <c r="J291" s="14"/>
      <c r="Q291" s="15" t="str">
        <f>IF(OR(Table1[[#This Row],[Current Public Side SL Material ⓘ]]="",Table1[[#This Row],[Was Public SL Material Ever Previously Lead?]]="",Table1[[#This Row],[Customer SL Material ⓘ]]=""),"",IF(OR(LEFT(Table1[[#This Row],[Current Public Side SL Material ⓘ]],4)="Lead",LEFT(Table1[[#This Row],[Customer SL Material ⓘ]],4)="Lead"),"Lead",IF(LEFT(Table1[[#This Row],[Current Public Side SL Material ⓘ]],1)="U",(IF(LEFT(Table1[[#This Row],[Customer SL Material ⓘ]],1)="G","GSLRR","Unknown")),(IF(LEFT(Table1[[#This Row],[Customer SL Material ⓘ]],1)="G",(IF(Table1[[#This Row],[Was Public SL Material Ever Previously Lead?]]="No","Non-Lead","GSLRR")),IF(LEFT(Table1[[#This Row],[Customer SL Material ⓘ]],1)="U","Unknown","Non-Lead"))))))</f>
        <v/>
      </c>
    </row>
    <row r="292" spans="10:17" ht="17.25" customHeight="1" x14ac:dyDescent="0.25">
      <c r="J292" s="14"/>
      <c r="Q292" s="15" t="str">
        <f>IF(OR(Table1[[#This Row],[Current Public Side SL Material ⓘ]]="",Table1[[#This Row],[Was Public SL Material Ever Previously Lead?]]="",Table1[[#This Row],[Customer SL Material ⓘ]]=""),"",IF(OR(LEFT(Table1[[#This Row],[Current Public Side SL Material ⓘ]],4)="Lead",LEFT(Table1[[#This Row],[Customer SL Material ⓘ]],4)="Lead"),"Lead",IF(LEFT(Table1[[#This Row],[Current Public Side SL Material ⓘ]],1)="U",(IF(LEFT(Table1[[#This Row],[Customer SL Material ⓘ]],1)="G","GSLRR","Unknown")),(IF(LEFT(Table1[[#This Row],[Customer SL Material ⓘ]],1)="G",(IF(Table1[[#This Row],[Was Public SL Material Ever Previously Lead?]]="No","Non-Lead","GSLRR")),IF(LEFT(Table1[[#This Row],[Customer SL Material ⓘ]],1)="U","Unknown","Non-Lead"))))))</f>
        <v/>
      </c>
    </row>
    <row r="293" spans="10:17" ht="17.25" customHeight="1" x14ac:dyDescent="0.25">
      <c r="J293" s="14"/>
      <c r="Q293" s="15" t="str">
        <f>IF(OR(Table1[[#This Row],[Current Public Side SL Material ⓘ]]="",Table1[[#This Row],[Was Public SL Material Ever Previously Lead?]]="",Table1[[#This Row],[Customer SL Material ⓘ]]=""),"",IF(OR(LEFT(Table1[[#This Row],[Current Public Side SL Material ⓘ]],4)="Lead",LEFT(Table1[[#This Row],[Customer SL Material ⓘ]],4)="Lead"),"Lead",IF(LEFT(Table1[[#This Row],[Current Public Side SL Material ⓘ]],1)="U",(IF(LEFT(Table1[[#This Row],[Customer SL Material ⓘ]],1)="G","GSLRR","Unknown")),(IF(LEFT(Table1[[#This Row],[Customer SL Material ⓘ]],1)="G",(IF(Table1[[#This Row],[Was Public SL Material Ever Previously Lead?]]="No","Non-Lead","GSLRR")),IF(LEFT(Table1[[#This Row],[Customer SL Material ⓘ]],1)="U","Unknown","Non-Lead"))))))</f>
        <v/>
      </c>
    </row>
    <row r="294" spans="10:17" ht="17.25" customHeight="1" x14ac:dyDescent="0.25">
      <c r="J294" s="14"/>
      <c r="Q294" s="15" t="str">
        <f>IF(OR(Table1[[#This Row],[Current Public Side SL Material ⓘ]]="",Table1[[#This Row],[Was Public SL Material Ever Previously Lead?]]="",Table1[[#This Row],[Customer SL Material ⓘ]]=""),"",IF(OR(LEFT(Table1[[#This Row],[Current Public Side SL Material ⓘ]],4)="Lead",LEFT(Table1[[#This Row],[Customer SL Material ⓘ]],4)="Lead"),"Lead",IF(LEFT(Table1[[#This Row],[Current Public Side SL Material ⓘ]],1)="U",(IF(LEFT(Table1[[#This Row],[Customer SL Material ⓘ]],1)="G","GSLRR","Unknown")),(IF(LEFT(Table1[[#This Row],[Customer SL Material ⓘ]],1)="G",(IF(Table1[[#This Row],[Was Public SL Material Ever Previously Lead?]]="No","Non-Lead","GSLRR")),IF(LEFT(Table1[[#This Row],[Customer SL Material ⓘ]],1)="U","Unknown","Non-Lead"))))))</f>
        <v/>
      </c>
    </row>
    <row r="295" spans="10:17" ht="17.25" customHeight="1" x14ac:dyDescent="0.25">
      <c r="J295" s="14"/>
      <c r="Q295" s="15" t="str">
        <f>IF(OR(Table1[[#This Row],[Current Public Side SL Material ⓘ]]="",Table1[[#This Row],[Was Public SL Material Ever Previously Lead?]]="",Table1[[#This Row],[Customer SL Material ⓘ]]=""),"",IF(OR(LEFT(Table1[[#This Row],[Current Public Side SL Material ⓘ]],4)="Lead",LEFT(Table1[[#This Row],[Customer SL Material ⓘ]],4)="Lead"),"Lead",IF(LEFT(Table1[[#This Row],[Current Public Side SL Material ⓘ]],1)="U",(IF(LEFT(Table1[[#This Row],[Customer SL Material ⓘ]],1)="G","GSLRR","Unknown")),(IF(LEFT(Table1[[#This Row],[Customer SL Material ⓘ]],1)="G",(IF(Table1[[#This Row],[Was Public SL Material Ever Previously Lead?]]="No","Non-Lead","GSLRR")),IF(LEFT(Table1[[#This Row],[Customer SL Material ⓘ]],1)="U","Unknown","Non-Lead"))))))</f>
        <v/>
      </c>
    </row>
    <row r="296" spans="10:17" ht="17.25" customHeight="1" x14ac:dyDescent="0.25">
      <c r="J296" s="14"/>
      <c r="Q296" s="15" t="str">
        <f>IF(OR(Table1[[#This Row],[Current Public Side SL Material ⓘ]]="",Table1[[#This Row],[Was Public SL Material Ever Previously Lead?]]="",Table1[[#This Row],[Customer SL Material ⓘ]]=""),"",IF(OR(LEFT(Table1[[#This Row],[Current Public Side SL Material ⓘ]],4)="Lead",LEFT(Table1[[#This Row],[Customer SL Material ⓘ]],4)="Lead"),"Lead",IF(LEFT(Table1[[#This Row],[Current Public Side SL Material ⓘ]],1)="U",(IF(LEFT(Table1[[#This Row],[Customer SL Material ⓘ]],1)="G","GSLRR","Unknown")),(IF(LEFT(Table1[[#This Row],[Customer SL Material ⓘ]],1)="G",(IF(Table1[[#This Row],[Was Public SL Material Ever Previously Lead?]]="No","Non-Lead","GSLRR")),IF(LEFT(Table1[[#This Row],[Customer SL Material ⓘ]],1)="U","Unknown","Non-Lead"))))))</f>
        <v/>
      </c>
    </row>
    <row r="297" spans="10:17" ht="17.25" customHeight="1" x14ac:dyDescent="0.25">
      <c r="J297" s="14"/>
      <c r="Q297" s="15" t="str">
        <f>IF(OR(Table1[[#This Row],[Current Public Side SL Material ⓘ]]="",Table1[[#This Row],[Was Public SL Material Ever Previously Lead?]]="",Table1[[#This Row],[Customer SL Material ⓘ]]=""),"",IF(OR(LEFT(Table1[[#This Row],[Current Public Side SL Material ⓘ]],4)="Lead",LEFT(Table1[[#This Row],[Customer SL Material ⓘ]],4)="Lead"),"Lead",IF(LEFT(Table1[[#This Row],[Current Public Side SL Material ⓘ]],1)="U",(IF(LEFT(Table1[[#This Row],[Customer SL Material ⓘ]],1)="G","GSLRR","Unknown")),(IF(LEFT(Table1[[#This Row],[Customer SL Material ⓘ]],1)="G",(IF(Table1[[#This Row],[Was Public SL Material Ever Previously Lead?]]="No","Non-Lead","GSLRR")),IF(LEFT(Table1[[#This Row],[Customer SL Material ⓘ]],1)="U","Unknown","Non-Lead"))))))</f>
        <v/>
      </c>
    </row>
    <row r="298" spans="10:17" ht="17.25" customHeight="1" x14ac:dyDescent="0.25">
      <c r="J298" s="14"/>
      <c r="Q298" s="15" t="str">
        <f>IF(OR(Table1[[#This Row],[Current Public Side SL Material ⓘ]]="",Table1[[#This Row],[Was Public SL Material Ever Previously Lead?]]="",Table1[[#This Row],[Customer SL Material ⓘ]]=""),"",IF(OR(LEFT(Table1[[#This Row],[Current Public Side SL Material ⓘ]],4)="Lead",LEFT(Table1[[#This Row],[Customer SL Material ⓘ]],4)="Lead"),"Lead",IF(LEFT(Table1[[#This Row],[Current Public Side SL Material ⓘ]],1)="U",(IF(LEFT(Table1[[#This Row],[Customer SL Material ⓘ]],1)="G","GSLRR","Unknown")),(IF(LEFT(Table1[[#This Row],[Customer SL Material ⓘ]],1)="G",(IF(Table1[[#This Row],[Was Public SL Material Ever Previously Lead?]]="No","Non-Lead","GSLRR")),IF(LEFT(Table1[[#This Row],[Customer SL Material ⓘ]],1)="U","Unknown","Non-Lead"))))))</f>
        <v/>
      </c>
    </row>
    <row r="299" spans="10:17" ht="17.25" customHeight="1" x14ac:dyDescent="0.25">
      <c r="J299" s="14"/>
      <c r="Q299" s="15" t="str">
        <f>IF(OR(Table1[[#This Row],[Current Public Side SL Material ⓘ]]="",Table1[[#This Row],[Was Public SL Material Ever Previously Lead?]]="",Table1[[#This Row],[Customer SL Material ⓘ]]=""),"",IF(OR(LEFT(Table1[[#This Row],[Current Public Side SL Material ⓘ]],4)="Lead",LEFT(Table1[[#This Row],[Customer SL Material ⓘ]],4)="Lead"),"Lead",IF(LEFT(Table1[[#This Row],[Current Public Side SL Material ⓘ]],1)="U",(IF(LEFT(Table1[[#This Row],[Customer SL Material ⓘ]],1)="G","GSLRR","Unknown")),(IF(LEFT(Table1[[#This Row],[Customer SL Material ⓘ]],1)="G",(IF(Table1[[#This Row],[Was Public SL Material Ever Previously Lead?]]="No","Non-Lead","GSLRR")),IF(LEFT(Table1[[#This Row],[Customer SL Material ⓘ]],1)="U","Unknown","Non-Lead"))))))</f>
        <v/>
      </c>
    </row>
    <row r="300" spans="10:17" ht="17.25" customHeight="1" x14ac:dyDescent="0.25">
      <c r="J300" s="14"/>
      <c r="Q300" s="15" t="str">
        <f>IF(OR(Table1[[#This Row],[Current Public Side SL Material ⓘ]]="",Table1[[#This Row],[Was Public SL Material Ever Previously Lead?]]="",Table1[[#This Row],[Customer SL Material ⓘ]]=""),"",IF(OR(LEFT(Table1[[#This Row],[Current Public Side SL Material ⓘ]],4)="Lead",LEFT(Table1[[#This Row],[Customer SL Material ⓘ]],4)="Lead"),"Lead",IF(LEFT(Table1[[#This Row],[Current Public Side SL Material ⓘ]],1)="U",(IF(LEFT(Table1[[#This Row],[Customer SL Material ⓘ]],1)="G","GSLRR","Unknown")),(IF(LEFT(Table1[[#This Row],[Customer SL Material ⓘ]],1)="G",(IF(Table1[[#This Row],[Was Public SL Material Ever Previously Lead?]]="No","Non-Lead","GSLRR")),IF(LEFT(Table1[[#This Row],[Customer SL Material ⓘ]],1)="U","Unknown","Non-Lead"))))))</f>
        <v/>
      </c>
    </row>
    <row r="301" spans="10:17" ht="17.25" customHeight="1" x14ac:dyDescent="0.25">
      <c r="J301" s="14"/>
      <c r="Q301" s="15" t="str">
        <f>IF(OR(Table1[[#This Row],[Current Public Side SL Material ⓘ]]="",Table1[[#This Row],[Was Public SL Material Ever Previously Lead?]]="",Table1[[#This Row],[Customer SL Material ⓘ]]=""),"",IF(OR(LEFT(Table1[[#This Row],[Current Public Side SL Material ⓘ]],4)="Lead",LEFT(Table1[[#This Row],[Customer SL Material ⓘ]],4)="Lead"),"Lead",IF(LEFT(Table1[[#This Row],[Current Public Side SL Material ⓘ]],1)="U",(IF(LEFT(Table1[[#This Row],[Customer SL Material ⓘ]],1)="G","GSLRR","Unknown")),(IF(LEFT(Table1[[#This Row],[Customer SL Material ⓘ]],1)="G",(IF(Table1[[#This Row],[Was Public SL Material Ever Previously Lead?]]="No","Non-Lead","GSLRR")),IF(LEFT(Table1[[#This Row],[Customer SL Material ⓘ]],1)="U","Unknown","Non-Lead"))))))</f>
        <v/>
      </c>
    </row>
    <row r="302" spans="10:17" ht="17.25" customHeight="1" x14ac:dyDescent="0.25">
      <c r="J302" s="14"/>
      <c r="Q302" s="15" t="str">
        <f>IF(OR(Table1[[#This Row],[Current Public Side SL Material ⓘ]]="",Table1[[#This Row],[Was Public SL Material Ever Previously Lead?]]="",Table1[[#This Row],[Customer SL Material ⓘ]]=""),"",IF(OR(LEFT(Table1[[#This Row],[Current Public Side SL Material ⓘ]],4)="Lead",LEFT(Table1[[#This Row],[Customer SL Material ⓘ]],4)="Lead"),"Lead",IF(LEFT(Table1[[#This Row],[Current Public Side SL Material ⓘ]],1)="U",(IF(LEFT(Table1[[#This Row],[Customer SL Material ⓘ]],1)="G","GSLRR","Unknown")),(IF(LEFT(Table1[[#This Row],[Customer SL Material ⓘ]],1)="G",(IF(Table1[[#This Row],[Was Public SL Material Ever Previously Lead?]]="No","Non-Lead","GSLRR")),IF(LEFT(Table1[[#This Row],[Customer SL Material ⓘ]],1)="U","Unknown","Non-Lead"))))))</f>
        <v/>
      </c>
    </row>
    <row r="303" spans="10:17" ht="17.25" customHeight="1" x14ac:dyDescent="0.25">
      <c r="J303" s="14"/>
      <c r="Q303" s="15" t="str">
        <f>IF(OR(Table1[[#This Row],[Current Public Side SL Material ⓘ]]="",Table1[[#This Row],[Was Public SL Material Ever Previously Lead?]]="",Table1[[#This Row],[Customer SL Material ⓘ]]=""),"",IF(OR(LEFT(Table1[[#This Row],[Current Public Side SL Material ⓘ]],4)="Lead",LEFT(Table1[[#This Row],[Customer SL Material ⓘ]],4)="Lead"),"Lead",IF(LEFT(Table1[[#This Row],[Current Public Side SL Material ⓘ]],1)="U",(IF(LEFT(Table1[[#This Row],[Customer SL Material ⓘ]],1)="G","GSLRR","Unknown")),(IF(LEFT(Table1[[#This Row],[Customer SL Material ⓘ]],1)="G",(IF(Table1[[#This Row],[Was Public SL Material Ever Previously Lead?]]="No","Non-Lead","GSLRR")),IF(LEFT(Table1[[#This Row],[Customer SL Material ⓘ]],1)="U","Unknown","Non-Lead"))))))</f>
        <v/>
      </c>
    </row>
    <row r="304" spans="10:17" ht="17.25" customHeight="1" x14ac:dyDescent="0.25">
      <c r="J304" s="14"/>
      <c r="Q304" s="15" t="str">
        <f>IF(OR(Table1[[#This Row],[Current Public Side SL Material ⓘ]]="",Table1[[#This Row],[Was Public SL Material Ever Previously Lead?]]="",Table1[[#This Row],[Customer SL Material ⓘ]]=""),"",IF(OR(LEFT(Table1[[#This Row],[Current Public Side SL Material ⓘ]],4)="Lead",LEFT(Table1[[#This Row],[Customer SL Material ⓘ]],4)="Lead"),"Lead",IF(LEFT(Table1[[#This Row],[Current Public Side SL Material ⓘ]],1)="U",(IF(LEFT(Table1[[#This Row],[Customer SL Material ⓘ]],1)="G","GSLRR","Unknown")),(IF(LEFT(Table1[[#This Row],[Customer SL Material ⓘ]],1)="G",(IF(Table1[[#This Row],[Was Public SL Material Ever Previously Lead?]]="No","Non-Lead","GSLRR")),IF(LEFT(Table1[[#This Row],[Customer SL Material ⓘ]],1)="U","Unknown","Non-Lead"))))))</f>
        <v/>
      </c>
    </row>
    <row r="305" spans="10:17" ht="17.25" customHeight="1" x14ac:dyDescent="0.25">
      <c r="J305" s="14"/>
      <c r="Q305" s="15" t="str">
        <f>IF(OR(Table1[[#This Row],[Current Public Side SL Material ⓘ]]="",Table1[[#This Row],[Was Public SL Material Ever Previously Lead?]]="",Table1[[#This Row],[Customer SL Material ⓘ]]=""),"",IF(OR(LEFT(Table1[[#This Row],[Current Public Side SL Material ⓘ]],4)="Lead",LEFT(Table1[[#This Row],[Customer SL Material ⓘ]],4)="Lead"),"Lead",IF(LEFT(Table1[[#This Row],[Current Public Side SL Material ⓘ]],1)="U",(IF(LEFT(Table1[[#This Row],[Customer SL Material ⓘ]],1)="G","GSLRR","Unknown")),(IF(LEFT(Table1[[#This Row],[Customer SL Material ⓘ]],1)="G",(IF(Table1[[#This Row],[Was Public SL Material Ever Previously Lead?]]="No","Non-Lead","GSLRR")),IF(LEFT(Table1[[#This Row],[Customer SL Material ⓘ]],1)="U","Unknown","Non-Lead"))))))</f>
        <v/>
      </c>
    </row>
    <row r="306" spans="10:17" ht="17.25" customHeight="1" x14ac:dyDescent="0.25">
      <c r="J306" s="14"/>
      <c r="Q306" s="15" t="str">
        <f>IF(OR(Table1[[#This Row],[Current Public Side SL Material ⓘ]]="",Table1[[#This Row],[Was Public SL Material Ever Previously Lead?]]="",Table1[[#This Row],[Customer SL Material ⓘ]]=""),"",IF(OR(LEFT(Table1[[#This Row],[Current Public Side SL Material ⓘ]],4)="Lead",LEFT(Table1[[#This Row],[Customer SL Material ⓘ]],4)="Lead"),"Lead",IF(LEFT(Table1[[#This Row],[Current Public Side SL Material ⓘ]],1)="U",(IF(LEFT(Table1[[#This Row],[Customer SL Material ⓘ]],1)="G","GSLRR","Unknown")),(IF(LEFT(Table1[[#This Row],[Customer SL Material ⓘ]],1)="G",(IF(Table1[[#This Row],[Was Public SL Material Ever Previously Lead?]]="No","Non-Lead","GSLRR")),IF(LEFT(Table1[[#This Row],[Customer SL Material ⓘ]],1)="U","Unknown","Non-Lead"))))))</f>
        <v/>
      </c>
    </row>
    <row r="307" spans="10:17" ht="17.25" customHeight="1" x14ac:dyDescent="0.25">
      <c r="J307" s="14"/>
      <c r="Q307" s="15" t="str">
        <f>IF(OR(Table1[[#This Row],[Current Public Side SL Material ⓘ]]="",Table1[[#This Row],[Was Public SL Material Ever Previously Lead?]]="",Table1[[#This Row],[Customer SL Material ⓘ]]=""),"",IF(OR(LEFT(Table1[[#This Row],[Current Public Side SL Material ⓘ]],4)="Lead",LEFT(Table1[[#This Row],[Customer SL Material ⓘ]],4)="Lead"),"Lead",IF(LEFT(Table1[[#This Row],[Current Public Side SL Material ⓘ]],1)="U",(IF(LEFT(Table1[[#This Row],[Customer SL Material ⓘ]],1)="G","GSLRR","Unknown")),(IF(LEFT(Table1[[#This Row],[Customer SL Material ⓘ]],1)="G",(IF(Table1[[#This Row],[Was Public SL Material Ever Previously Lead?]]="No","Non-Lead","GSLRR")),IF(LEFT(Table1[[#This Row],[Customer SL Material ⓘ]],1)="U","Unknown","Non-Lead"))))))</f>
        <v/>
      </c>
    </row>
    <row r="308" spans="10:17" ht="17.25" customHeight="1" x14ac:dyDescent="0.25">
      <c r="J308" s="14"/>
      <c r="Q308" s="15" t="str">
        <f>IF(OR(Table1[[#This Row],[Current Public Side SL Material ⓘ]]="",Table1[[#This Row],[Was Public SL Material Ever Previously Lead?]]="",Table1[[#This Row],[Customer SL Material ⓘ]]=""),"",IF(OR(LEFT(Table1[[#This Row],[Current Public Side SL Material ⓘ]],4)="Lead",LEFT(Table1[[#This Row],[Customer SL Material ⓘ]],4)="Lead"),"Lead",IF(LEFT(Table1[[#This Row],[Current Public Side SL Material ⓘ]],1)="U",(IF(LEFT(Table1[[#This Row],[Customer SL Material ⓘ]],1)="G","GSLRR","Unknown")),(IF(LEFT(Table1[[#This Row],[Customer SL Material ⓘ]],1)="G",(IF(Table1[[#This Row],[Was Public SL Material Ever Previously Lead?]]="No","Non-Lead","GSLRR")),IF(LEFT(Table1[[#This Row],[Customer SL Material ⓘ]],1)="U","Unknown","Non-Lead"))))))</f>
        <v/>
      </c>
    </row>
    <row r="309" spans="10:17" ht="17.25" customHeight="1" x14ac:dyDescent="0.25">
      <c r="J309" s="14"/>
      <c r="Q309" s="15" t="str">
        <f>IF(OR(Table1[[#This Row],[Current Public Side SL Material ⓘ]]="",Table1[[#This Row],[Was Public SL Material Ever Previously Lead?]]="",Table1[[#This Row],[Customer SL Material ⓘ]]=""),"",IF(OR(LEFT(Table1[[#This Row],[Current Public Side SL Material ⓘ]],4)="Lead",LEFT(Table1[[#This Row],[Customer SL Material ⓘ]],4)="Lead"),"Lead",IF(LEFT(Table1[[#This Row],[Current Public Side SL Material ⓘ]],1)="U",(IF(LEFT(Table1[[#This Row],[Customer SL Material ⓘ]],1)="G","GSLRR","Unknown")),(IF(LEFT(Table1[[#This Row],[Customer SL Material ⓘ]],1)="G",(IF(Table1[[#This Row],[Was Public SL Material Ever Previously Lead?]]="No","Non-Lead","GSLRR")),IF(LEFT(Table1[[#This Row],[Customer SL Material ⓘ]],1)="U","Unknown","Non-Lead"))))))</f>
        <v/>
      </c>
    </row>
    <row r="310" spans="10:17" ht="17.25" customHeight="1" x14ac:dyDescent="0.25">
      <c r="J310" s="14"/>
      <c r="Q310" s="15" t="str">
        <f>IF(OR(Table1[[#This Row],[Current Public Side SL Material ⓘ]]="",Table1[[#This Row],[Was Public SL Material Ever Previously Lead?]]="",Table1[[#This Row],[Customer SL Material ⓘ]]=""),"",IF(OR(LEFT(Table1[[#This Row],[Current Public Side SL Material ⓘ]],4)="Lead",LEFT(Table1[[#This Row],[Customer SL Material ⓘ]],4)="Lead"),"Lead",IF(LEFT(Table1[[#This Row],[Current Public Side SL Material ⓘ]],1)="U",(IF(LEFT(Table1[[#This Row],[Customer SL Material ⓘ]],1)="G","GSLRR","Unknown")),(IF(LEFT(Table1[[#This Row],[Customer SL Material ⓘ]],1)="G",(IF(Table1[[#This Row],[Was Public SL Material Ever Previously Lead?]]="No","Non-Lead","GSLRR")),IF(LEFT(Table1[[#This Row],[Customer SL Material ⓘ]],1)="U","Unknown","Non-Lead"))))))</f>
        <v/>
      </c>
    </row>
    <row r="311" spans="10:17" ht="17.25" customHeight="1" x14ac:dyDescent="0.25">
      <c r="J311" s="14"/>
      <c r="Q311" s="15" t="str">
        <f>IF(OR(Table1[[#This Row],[Current Public Side SL Material ⓘ]]="",Table1[[#This Row],[Was Public SL Material Ever Previously Lead?]]="",Table1[[#This Row],[Customer SL Material ⓘ]]=""),"",IF(OR(LEFT(Table1[[#This Row],[Current Public Side SL Material ⓘ]],4)="Lead",LEFT(Table1[[#This Row],[Customer SL Material ⓘ]],4)="Lead"),"Lead",IF(LEFT(Table1[[#This Row],[Current Public Side SL Material ⓘ]],1)="U",(IF(LEFT(Table1[[#This Row],[Customer SL Material ⓘ]],1)="G","GSLRR","Unknown")),(IF(LEFT(Table1[[#This Row],[Customer SL Material ⓘ]],1)="G",(IF(Table1[[#This Row],[Was Public SL Material Ever Previously Lead?]]="No","Non-Lead","GSLRR")),IF(LEFT(Table1[[#This Row],[Customer SL Material ⓘ]],1)="U","Unknown","Non-Lead"))))))</f>
        <v/>
      </c>
    </row>
    <row r="312" spans="10:17" ht="17.25" customHeight="1" x14ac:dyDescent="0.25">
      <c r="J312" s="14"/>
      <c r="Q312" s="15" t="str">
        <f>IF(OR(Table1[[#This Row],[Current Public Side SL Material ⓘ]]="",Table1[[#This Row],[Was Public SL Material Ever Previously Lead?]]="",Table1[[#This Row],[Customer SL Material ⓘ]]=""),"",IF(OR(LEFT(Table1[[#This Row],[Current Public Side SL Material ⓘ]],4)="Lead",LEFT(Table1[[#This Row],[Customer SL Material ⓘ]],4)="Lead"),"Lead",IF(LEFT(Table1[[#This Row],[Current Public Side SL Material ⓘ]],1)="U",(IF(LEFT(Table1[[#This Row],[Customer SL Material ⓘ]],1)="G","GSLRR","Unknown")),(IF(LEFT(Table1[[#This Row],[Customer SL Material ⓘ]],1)="G",(IF(Table1[[#This Row],[Was Public SL Material Ever Previously Lead?]]="No","Non-Lead","GSLRR")),IF(LEFT(Table1[[#This Row],[Customer SL Material ⓘ]],1)="U","Unknown","Non-Lead"))))))</f>
        <v/>
      </c>
    </row>
    <row r="313" spans="10:17" ht="17.25" customHeight="1" x14ac:dyDescent="0.25">
      <c r="J313" s="14"/>
      <c r="Q313" s="15" t="str">
        <f>IF(OR(Table1[[#This Row],[Current Public Side SL Material ⓘ]]="",Table1[[#This Row],[Was Public SL Material Ever Previously Lead?]]="",Table1[[#This Row],[Customer SL Material ⓘ]]=""),"",IF(OR(LEFT(Table1[[#This Row],[Current Public Side SL Material ⓘ]],4)="Lead",LEFT(Table1[[#This Row],[Customer SL Material ⓘ]],4)="Lead"),"Lead",IF(LEFT(Table1[[#This Row],[Current Public Side SL Material ⓘ]],1)="U",(IF(LEFT(Table1[[#This Row],[Customer SL Material ⓘ]],1)="G","GSLRR","Unknown")),(IF(LEFT(Table1[[#This Row],[Customer SL Material ⓘ]],1)="G",(IF(Table1[[#This Row],[Was Public SL Material Ever Previously Lead?]]="No","Non-Lead","GSLRR")),IF(LEFT(Table1[[#This Row],[Customer SL Material ⓘ]],1)="U","Unknown","Non-Lead"))))))</f>
        <v/>
      </c>
    </row>
    <row r="314" spans="10:17" ht="17.25" customHeight="1" x14ac:dyDescent="0.25">
      <c r="J314" s="14"/>
      <c r="Q314" s="15" t="str">
        <f>IF(OR(Table1[[#This Row],[Current Public Side SL Material ⓘ]]="",Table1[[#This Row],[Was Public SL Material Ever Previously Lead?]]="",Table1[[#This Row],[Customer SL Material ⓘ]]=""),"",IF(OR(LEFT(Table1[[#This Row],[Current Public Side SL Material ⓘ]],4)="Lead",LEFT(Table1[[#This Row],[Customer SL Material ⓘ]],4)="Lead"),"Lead",IF(LEFT(Table1[[#This Row],[Current Public Side SL Material ⓘ]],1)="U",(IF(LEFT(Table1[[#This Row],[Customer SL Material ⓘ]],1)="G","GSLRR","Unknown")),(IF(LEFT(Table1[[#This Row],[Customer SL Material ⓘ]],1)="G",(IF(Table1[[#This Row],[Was Public SL Material Ever Previously Lead?]]="No","Non-Lead","GSLRR")),IF(LEFT(Table1[[#This Row],[Customer SL Material ⓘ]],1)="U","Unknown","Non-Lead"))))))</f>
        <v/>
      </c>
    </row>
    <row r="315" spans="10:17" ht="17.25" customHeight="1" x14ac:dyDescent="0.25">
      <c r="J315" s="14"/>
      <c r="Q315" s="15" t="str">
        <f>IF(OR(Table1[[#This Row],[Current Public Side SL Material ⓘ]]="",Table1[[#This Row],[Was Public SL Material Ever Previously Lead?]]="",Table1[[#This Row],[Customer SL Material ⓘ]]=""),"",IF(OR(LEFT(Table1[[#This Row],[Current Public Side SL Material ⓘ]],4)="Lead",LEFT(Table1[[#This Row],[Customer SL Material ⓘ]],4)="Lead"),"Lead",IF(LEFT(Table1[[#This Row],[Current Public Side SL Material ⓘ]],1)="U",(IF(LEFT(Table1[[#This Row],[Customer SL Material ⓘ]],1)="G","GSLRR","Unknown")),(IF(LEFT(Table1[[#This Row],[Customer SL Material ⓘ]],1)="G",(IF(Table1[[#This Row],[Was Public SL Material Ever Previously Lead?]]="No","Non-Lead","GSLRR")),IF(LEFT(Table1[[#This Row],[Customer SL Material ⓘ]],1)="U","Unknown","Non-Lead"))))))</f>
        <v/>
      </c>
    </row>
    <row r="316" spans="10:17" ht="17.25" customHeight="1" x14ac:dyDescent="0.25">
      <c r="J316" s="14"/>
      <c r="Q316" s="15" t="str">
        <f>IF(OR(Table1[[#This Row],[Current Public Side SL Material ⓘ]]="",Table1[[#This Row],[Was Public SL Material Ever Previously Lead?]]="",Table1[[#This Row],[Customer SL Material ⓘ]]=""),"",IF(OR(LEFT(Table1[[#This Row],[Current Public Side SL Material ⓘ]],4)="Lead",LEFT(Table1[[#This Row],[Customer SL Material ⓘ]],4)="Lead"),"Lead",IF(LEFT(Table1[[#This Row],[Current Public Side SL Material ⓘ]],1)="U",(IF(LEFT(Table1[[#This Row],[Customer SL Material ⓘ]],1)="G","GSLRR","Unknown")),(IF(LEFT(Table1[[#This Row],[Customer SL Material ⓘ]],1)="G",(IF(Table1[[#This Row],[Was Public SL Material Ever Previously Lead?]]="No","Non-Lead","GSLRR")),IF(LEFT(Table1[[#This Row],[Customer SL Material ⓘ]],1)="U","Unknown","Non-Lead"))))))</f>
        <v/>
      </c>
    </row>
    <row r="317" spans="10:17" ht="17.25" customHeight="1" x14ac:dyDescent="0.25">
      <c r="J317" s="14"/>
      <c r="Q317" s="15" t="str">
        <f>IF(OR(Table1[[#This Row],[Current Public Side SL Material ⓘ]]="",Table1[[#This Row],[Was Public SL Material Ever Previously Lead?]]="",Table1[[#This Row],[Customer SL Material ⓘ]]=""),"",IF(OR(LEFT(Table1[[#This Row],[Current Public Side SL Material ⓘ]],4)="Lead",LEFT(Table1[[#This Row],[Customer SL Material ⓘ]],4)="Lead"),"Lead",IF(LEFT(Table1[[#This Row],[Current Public Side SL Material ⓘ]],1)="U",(IF(LEFT(Table1[[#This Row],[Customer SL Material ⓘ]],1)="G","GSLRR","Unknown")),(IF(LEFT(Table1[[#This Row],[Customer SL Material ⓘ]],1)="G",(IF(Table1[[#This Row],[Was Public SL Material Ever Previously Lead?]]="No","Non-Lead","GSLRR")),IF(LEFT(Table1[[#This Row],[Customer SL Material ⓘ]],1)="U","Unknown","Non-Lead"))))))</f>
        <v/>
      </c>
    </row>
    <row r="318" spans="10:17" ht="17.25" customHeight="1" x14ac:dyDescent="0.25">
      <c r="J318" s="14"/>
      <c r="Q318" s="15" t="str">
        <f>IF(OR(Table1[[#This Row],[Current Public Side SL Material ⓘ]]="",Table1[[#This Row],[Was Public SL Material Ever Previously Lead?]]="",Table1[[#This Row],[Customer SL Material ⓘ]]=""),"",IF(OR(LEFT(Table1[[#This Row],[Current Public Side SL Material ⓘ]],4)="Lead",LEFT(Table1[[#This Row],[Customer SL Material ⓘ]],4)="Lead"),"Lead",IF(LEFT(Table1[[#This Row],[Current Public Side SL Material ⓘ]],1)="U",(IF(LEFT(Table1[[#This Row],[Customer SL Material ⓘ]],1)="G","GSLRR","Unknown")),(IF(LEFT(Table1[[#This Row],[Customer SL Material ⓘ]],1)="G",(IF(Table1[[#This Row],[Was Public SL Material Ever Previously Lead?]]="No","Non-Lead","GSLRR")),IF(LEFT(Table1[[#This Row],[Customer SL Material ⓘ]],1)="U","Unknown","Non-Lead"))))))</f>
        <v/>
      </c>
    </row>
    <row r="319" spans="10:17" ht="17.25" customHeight="1" x14ac:dyDescent="0.25">
      <c r="J319" s="14"/>
      <c r="Q319" s="15" t="str">
        <f>IF(OR(Table1[[#This Row],[Current Public Side SL Material ⓘ]]="",Table1[[#This Row],[Was Public SL Material Ever Previously Lead?]]="",Table1[[#This Row],[Customer SL Material ⓘ]]=""),"",IF(OR(LEFT(Table1[[#This Row],[Current Public Side SL Material ⓘ]],4)="Lead",LEFT(Table1[[#This Row],[Customer SL Material ⓘ]],4)="Lead"),"Lead",IF(LEFT(Table1[[#This Row],[Current Public Side SL Material ⓘ]],1)="U",(IF(LEFT(Table1[[#This Row],[Customer SL Material ⓘ]],1)="G","GSLRR","Unknown")),(IF(LEFT(Table1[[#This Row],[Customer SL Material ⓘ]],1)="G",(IF(Table1[[#This Row],[Was Public SL Material Ever Previously Lead?]]="No","Non-Lead","GSLRR")),IF(LEFT(Table1[[#This Row],[Customer SL Material ⓘ]],1)="U","Unknown","Non-Lead"))))))</f>
        <v/>
      </c>
    </row>
    <row r="320" spans="10:17" ht="17.25" customHeight="1" x14ac:dyDescent="0.25">
      <c r="J320" s="14"/>
      <c r="Q320" s="15" t="str">
        <f>IF(OR(Table1[[#This Row],[Current Public Side SL Material ⓘ]]="",Table1[[#This Row],[Was Public SL Material Ever Previously Lead?]]="",Table1[[#This Row],[Customer SL Material ⓘ]]=""),"",IF(OR(LEFT(Table1[[#This Row],[Current Public Side SL Material ⓘ]],4)="Lead",LEFT(Table1[[#This Row],[Customer SL Material ⓘ]],4)="Lead"),"Lead",IF(LEFT(Table1[[#This Row],[Current Public Side SL Material ⓘ]],1)="U",(IF(LEFT(Table1[[#This Row],[Customer SL Material ⓘ]],1)="G","GSLRR","Unknown")),(IF(LEFT(Table1[[#This Row],[Customer SL Material ⓘ]],1)="G",(IF(Table1[[#This Row],[Was Public SL Material Ever Previously Lead?]]="No","Non-Lead","GSLRR")),IF(LEFT(Table1[[#This Row],[Customer SL Material ⓘ]],1)="U","Unknown","Non-Lead"))))))</f>
        <v/>
      </c>
    </row>
    <row r="321" spans="10:17" ht="17.25" customHeight="1" x14ac:dyDescent="0.25">
      <c r="J321" s="14"/>
      <c r="Q321" s="15" t="str">
        <f>IF(OR(Table1[[#This Row],[Current Public Side SL Material ⓘ]]="",Table1[[#This Row],[Was Public SL Material Ever Previously Lead?]]="",Table1[[#This Row],[Customer SL Material ⓘ]]=""),"",IF(OR(LEFT(Table1[[#This Row],[Current Public Side SL Material ⓘ]],4)="Lead",LEFT(Table1[[#This Row],[Customer SL Material ⓘ]],4)="Lead"),"Lead",IF(LEFT(Table1[[#This Row],[Current Public Side SL Material ⓘ]],1)="U",(IF(LEFT(Table1[[#This Row],[Customer SL Material ⓘ]],1)="G","GSLRR","Unknown")),(IF(LEFT(Table1[[#This Row],[Customer SL Material ⓘ]],1)="G",(IF(Table1[[#This Row],[Was Public SL Material Ever Previously Lead?]]="No","Non-Lead","GSLRR")),IF(LEFT(Table1[[#This Row],[Customer SL Material ⓘ]],1)="U","Unknown","Non-Lead"))))))</f>
        <v/>
      </c>
    </row>
    <row r="322" spans="10:17" ht="17.25" customHeight="1" x14ac:dyDescent="0.25">
      <c r="J322" s="14"/>
      <c r="Q322" s="15" t="str">
        <f>IF(OR(Table1[[#This Row],[Current Public Side SL Material ⓘ]]="",Table1[[#This Row],[Was Public SL Material Ever Previously Lead?]]="",Table1[[#This Row],[Customer SL Material ⓘ]]=""),"",IF(OR(LEFT(Table1[[#This Row],[Current Public Side SL Material ⓘ]],4)="Lead",LEFT(Table1[[#This Row],[Customer SL Material ⓘ]],4)="Lead"),"Lead",IF(LEFT(Table1[[#This Row],[Current Public Side SL Material ⓘ]],1)="U",(IF(LEFT(Table1[[#This Row],[Customer SL Material ⓘ]],1)="G","GSLRR","Unknown")),(IF(LEFT(Table1[[#This Row],[Customer SL Material ⓘ]],1)="G",(IF(Table1[[#This Row],[Was Public SL Material Ever Previously Lead?]]="No","Non-Lead","GSLRR")),IF(LEFT(Table1[[#This Row],[Customer SL Material ⓘ]],1)="U","Unknown","Non-Lead"))))))</f>
        <v/>
      </c>
    </row>
    <row r="323" spans="10:17" ht="17.25" customHeight="1" x14ac:dyDescent="0.25">
      <c r="J323" s="14"/>
      <c r="Q323" s="15" t="str">
        <f>IF(OR(Table1[[#This Row],[Current Public Side SL Material ⓘ]]="",Table1[[#This Row],[Was Public SL Material Ever Previously Lead?]]="",Table1[[#This Row],[Customer SL Material ⓘ]]=""),"",IF(OR(LEFT(Table1[[#This Row],[Current Public Side SL Material ⓘ]],4)="Lead",LEFT(Table1[[#This Row],[Customer SL Material ⓘ]],4)="Lead"),"Lead",IF(LEFT(Table1[[#This Row],[Current Public Side SL Material ⓘ]],1)="U",(IF(LEFT(Table1[[#This Row],[Customer SL Material ⓘ]],1)="G","GSLRR","Unknown")),(IF(LEFT(Table1[[#This Row],[Customer SL Material ⓘ]],1)="G",(IF(Table1[[#This Row],[Was Public SL Material Ever Previously Lead?]]="No","Non-Lead","GSLRR")),IF(LEFT(Table1[[#This Row],[Customer SL Material ⓘ]],1)="U","Unknown","Non-Lead"))))))</f>
        <v/>
      </c>
    </row>
    <row r="324" spans="10:17" ht="17.25" customHeight="1" x14ac:dyDescent="0.25">
      <c r="J324" s="14"/>
      <c r="Q324" s="15" t="str">
        <f>IF(OR(Table1[[#This Row],[Current Public Side SL Material ⓘ]]="",Table1[[#This Row],[Was Public SL Material Ever Previously Lead?]]="",Table1[[#This Row],[Customer SL Material ⓘ]]=""),"",IF(OR(LEFT(Table1[[#This Row],[Current Public Side SL Material ⓘ]],4)="Lead",LEFT(Table1[[#This Row],[Customer SL Material ⓘ]],4)="Lead"),"Lead",IF(LEFT(Table1[[#This Row],[Current Public Side SL Material ⓘ]],1)="U",(IF(LEFT(Table1[[#This Row],[Customer SL Material ⓘ]],1)="G","GSLRR","Unknown")),(IF(LEFT(Table1[[#This Row],[Customer SL Material ⓘ]],1)="G",(IF(Table1[[#This Row],[Was Public SL Material Ever Previously Lead?]]="No","Non-Lead","GSLRR")),IF(LEFT(Table1[[#This Row],[Customer SL Material ⓘ]],1)="U","Unknown","Non-Lead"))))))</f>
        <v/>
      </c>
    </row>
    <row r="325" spans="10:17" ht="17.25" customHeight="1" x14ac:dyDescent="0.25">
      <c r="J325" s="14"/>
      <c r="Q325" s="15" t="str">
        <f>IF(OR(Table1[[#This Row],[Current Public Side SL Material ⓘ]]="",Table1[[#This Row],[Was Public SL Material Ever Previously Lead?]]="",Table1[[#This Row],[Customer SL Material ⓘ]]=""),"",IF(OR(LEFT(Table1[[#This Row],[Current Public Side SL Material ⓘ]],4)="Lead",LEFT(Table1[[#This Row],[Customer SL Material ⓘ]],4)="Lead"),"Lead",IF(LEFT(Table1[[#This Row],[Current Public Side SL Material ⓘ]],1)="U",(IF(LEFT(Table1[[#This Row],[Customer SL Material ⓘ]],1)="G","GSLRR","Unknown")),(IF(LEFT(Table1[[#This Row],[Customer SL Material ⓘ]],1)="G",(IF(Table1[[#This Row],[Was Public SL Material Ever Previously Lead?]]="No","Non-Lead","GSLRR")),IF(LEFT(Table1[[#This Row],[Customer SL Material ⓘ]],1)="U","Unknown","Non-Lead"))))))</f>
        <v/>
      </c>
    </row>
    <row r="326" spans="10:17" ht="17.25" customHeight="1" x14ac:dyDescent="0.25">
      <c r="J326" s="14"/>
      <c r="Q326" s="15" t="str">
        <f>IF(OR(Table1[[#This Row],[Current Public Side SL Material ⓘ]]="",Table1[[#This Row],[Was Public SL Material Ever Previously Lead?]]="",Table1[[#This Row],[Customer SL Material ⓘ]]=""),"",IF(OR(LEFT(Table1[[#This Row],[Current Public Side SL Material ⓘ]],4)="Lead",LEFT(Table1[[#This Row],[Customer SL Material ⓘ]],4)="Lead"),"Lead",IF(LEFT(Table1[[#This Row],[Current Public Side SL Material ⓘ]],1)="U",(IF(LEFT(Table1[[#This Row],[Customer SL Material ⓘ]],1)="G","GSLRR","Unknown")),(IF(LEFT(Table1[[#This Row],[Customer SL Material ⓘ]],1)="G",(IF(Table1[[#This Row],[Was Public SL Material Ever Previously Lead?]]="No","Non-Lead","GSLRR")),IF(LEFT(Table1[[#This Row],[Customer SL Material ⓘ]],1)="U","Unknown","Non-Lead"))))))</f>
        <v/>
      </c>
    </row>
    <row r="327" spans="10:17" ht="17.25" customHeight="1" x14ac:dyDescent="0.25">
      <c r="J327" s="14"/>
      <c r="Q327" s="15" t="str">
        <f>IF(OR(Table1[[#This Row],[Current Public Side SL Material ⓘ]]="",Table1[[#This Row],[Was Public SL Material Ever Previously Lead?]]="",Table1[[#This Row],[Customer SL Material ⓘ]]=""),"",IF(OR(LEFT(Table1[[#This Row],[Current Public Side SL Material ⓘ]],4)="Lead",LEFT(Table1[[#This Row],[Customer SL Material ⓘ]],4)="Lead"),"Lead",IF(LEFT(Table1[[#This Row],[Current Public Side SL Material ⓘ]],1)="U",(IF(LEFT(Table1[[#This Row],[Customer SL Material ⓘ]],1)="G","GSLRR","Unknown")),(IF(LEFT(Table1[[#This Row],[Customer SL Material ⓘ]],1)="G",(IF(Table1[[#This Row],[Was Public SL Material Ever Previously Lead?]]="No","Non-Lead","GSLRR")),IF(LEFT(Table1[[#This Row],[Customer SL Material ⓘ]],1)="U","Unknown","Non-Lead"))))))</f>
        <v/>
      </c>
    </row>
    <row r="328" spans="10:17" ht="17.25" customHeight="1" x14ac:dyDescent="0.25">
      <c r="J328" s="14"/>
      <c r="Q328" s="15" t="str">
        <f>IF(OR(Table1[[#This Row],[Current Public Side SL Material ⓘ]]="",Table1[[#This Row],[Was Public SL Material Ever Previously Lead?]]="",Table1[[#This Row],[Customer SL Material ⓘ]]=""),"",IF(OR(LEFT(Table1[[#This Row],[Current Public Side SL Material ⓘ]],4)="Lead",LEFT(Table1[[#This Row],[Customer SL Material ⓘ]],4)="Lead"),"Lead",IF(LEFT(Table1[[#This Row],[Current Public Side SL Material ⓘ]],1)="U",(IF(LEFT(Table1[[#This Row],[Customer SL Material ⓘ]],1)="G","GSLRR","Unknown")),(IF(LEFT(Table1[[#This Row],[Customer SL Material ⓘ]],1)="G",(IF(Table1[[#This Row],[Was Public SL Material Ever Previously Lead?]]="No","Non-Lead","GSLRR")),IF(LEFT(Table1[[#This Row],[Customer SL Material ⓘ]],1)="U","Unknown","Non-Lead"))))))</f>
        <v/>
      </c>
    </row>
    <row r="329" spans="10:17" ht="17.25" customHeight="1" x14ac:dyDescent="0.25">
      <c r="J329" s="14"/>
      <c r="Q329" s="15" t="str">
        <f>IF(OR(Table1[[#This Row],[Current Public Side SL Material ⓘ]]="",Table1[[#This Row],[Was Public SL Material Ever Previously Lead?]]="",Table1[[#This Row],[Customer SL Material ⓘ]]=""),"",IF(OR(LEFT(Table1[[#This Row],[Current Public Side SL Material ⓘ]],4)="Lead",LEFT(Table1[[#This Row],[Customer SL Material ⓘ]],4)="Lead"),"Lead",IF(LEFT(Table1[[#This Row],[Current Public Side SL Material ⓘ]],1)="U",(IF(LEFT(Table1[[#This Row],[Customer SL Material ⓘ]],1)="G","GSLRR","Unknown")),(IF(LEFT(Table1[[#This Row],[Customer SL Material ⓘ]],1)="G",(IF(Table1[[#This Row],[Was Public SL Material Ever Previously Lead?]]="No","Non-Lead","GSLRR")),IF(LEFT(Table1[[#This Row],[Customer SL Material ⓘ]],1)="U","Unknown","Non-Lead"))))))</f>
        <v/>
      </c>
    </row>
    <row r="330" spans="10:17" ht="17.25" customHeight="1" x14ac:dyDescent="0.25">
      <c r="J330" s="14"/>
      <c r="Q330" s="15" t="str">
        <f>IF(OR(Table1[[#This Row],[Current Public Side SL Material ⓘ]]="",Table1[[#This Row],[Was Public SL Material Ever Previously Lead?]]="",Table1[[#This Row],[Customer SL Material ⓘ]]=""),"",IF(OR(LEFT(Table1[[#This Row],[Current Public Side SL Material ⓘ]],4)="Lead",LEFT(Table1[[#This Row],[Customer SL Material ⓘ]],4)="Lead"),"Lead",IF(LEFT(Table1[[#This Row],[Current Public Side SL Material ⓘ]],1)="U",(IF(LEFT(Table1[[#This Row],[Customer SL Material ⓘ]],1)="G","GSLRR","Unknown")),(IF(LEFT(Table1[[#This Row],[Customer SL Material ⓘ]],1)="G",(IF(Table1[[#This Row],[Was Public SL Material Ever Previously Lead?]]="No","Non-Lead","GSLRR")),IF(LEFT(Table1[[#This Row],[Customer SL Material ⓘ]],1)="U","Unknown","Non-Lead"))))))</f>
        <v/>
      </c>
    </row>
    <row r="331" spans="10:17" ht="17.25" customHeight="1" x14ac:dyDescent="0.25">
      <c r="J331" s="14"/>
      <c r="Q331" s="15" t="str">
        <f>IF(OR(Table1[[#This Row],[Current Public Side SL Material ⓘ]]="",Table1[[#This Row],[Was Public SL Material Ever Previously Lead?]]="",Table1[[#This Row],[Customer SL Material ⓘ]]=""),"",IF(OR(LEFT(Table1[[#This Row],[Current Public Side SL Material ⓘ]],4)="Lead",LEFT(Table1[[#This Row],[Customer SL Material ⓘ]],4)="Lead"),"Lead",IF(LEFT(Table1[[#This Row],[Current Public Side SL Material ⓘ]],1)="U",(IF(LEFT(Table1[[#This Row],[Customer SL Material ⓘ]],1)="G","GSLRR","Unknown")),(IF(LEFT(Table1[[#This Row],[Customer SL Material ⓘ]],1)="G",(IF(Table1[[#This Row],[Was Public SL Material Ever Previously Lead?]]="No","Non-Lead","GSLRR")),IF(LEFT(Table1[[#This Row],[Customer SL Material ⓘ]],1)="U","Unknown","Non-Lead"))))))</f>
        <v/>
      </c>
    </row>
    <row r="332" spans="10:17" ht="17.25" customHeight="1" x14ac:dyDescent="0.25">
      <c r="J332" s="14"/>
      <c r="Q332" s="15" t="str">
        <f>IF(OR(Table1[[#This Row],[Current Public Side SL Material ⓘ]]="",Table1[[#This Row],[Was Public SL Material Ever Previously Lead?]]="",Table1[[#This Row],[Customer SL Material ⓘ]]=""),"",IF(OR(LEFT(Table1[[#This Row],[Current Public Side SL Material ⓘ]],4)="Lead",LEFT(Table1[[#This Row],[Customer SL Material ⓘ]],4)="Lead"),"Lead",IF(LEFT(Table1[[#This Row],[Current Public Side SL Material ⓘ]],1)="U",(IF(LEFT(Table1[[#This Row],[Customer SL Material ⓘ]],1)="G","GSLRR","Unknown")),(IF(LEFT(Table1[[#This Row],[Customer SL Material ⓘ]],1)="G",(IF(Table1[[#This Row],[Was Public SL Material Ever Previously Lead?]]="No","Non-Lead","GSLRR")),IF(LEFT(Table1[[#This Row],[Customer SL Material ⓘ]],1)="U","Unknown","Non-Lead"))))))</f>
        <v/>
      </c>
    </row>
    <row r="333" spans="10:17" ht="17.25" customHeight="1" x14ac:dyDescent="0.25">
      <c r="J333" s="14"/>
      <c r="Q333" s="15" t="str">
        <f>IF(OR(Table1[[#This Row],[Current Public Side SL Material ⓘ]]="",Table1[[#This Row],[Was Public SL Material Ever Previously Lead?]]="",Table1[[#This Row],[Customer SL Material ⓘ]]=""),"",IF(OR(LEFT(Table1[[#This Row],[Current Public Side SL Material ⓘ]],4)="Lead",LEFT(Table1[[#This Row],[Customer SL Material ⓘ]],4)="Lead"),"Lead",IF(LEFT(Table1[[#This Row],[Current Public Side SL Material ⓘ]],1)="U",(IF(LEFT(Table1[[#This Row],[Customer SL Material ⓘ]],1)="G","GSLRR","Unknown")),(IF(LEFT(Table1[[#This Row],[Customer SL Material ⓘ]],1)="G",(IF(Table1[[#This Row],[Was Public SL Material Ever Previously Lead?]]="No","Non-Lead","GSLRR")),IF(LEFT(Table1[[#This Row],[Customer SL Material ⓘ]],1)="U","Unknown","Non-Lead"))))))</f>
        <v/>
      </c>
    </row>
    <row r="334" spans="10:17" ht="17.25" customHeight="1" x14ac:dyDescent="0.25">
      <c r="J334" s="14"/>
      <c r="Q334" s="15" t="str">
        <f>IF(OR(Table1[[#This Row],[Current Public Side SL Material ⓘ]]="",Table1[[#This Row],[Was Public SL Material Ever Previously Lead?]]="",Table1[[#This Row],[Customer SL Material ⓘ]]=""),"",IF(OR(LEFT(Table1[[#This Row],[Current Public Side SL Material ⓘ]],4)="Lead",LEFT(Table1[[#This Row],[Customer SL Material ⓘ]],4)="Lead"),"Lead",IF(LEFT(Table1[[#This Row],[Current Public Side SL Material ⓘ]],1)="U",(IF(LEFT(Table1[[#This Row],[Customer SL Material ⓘ]],1)="G","GSLRR","Unknown")),(IF(LEFT(Table1[[#This Row],[Customer SL Material ⓘ]],1)="G",(IF(Table1[[#This Row],[Was Public SL Material Ever Previously Lead?]]="No","Non-Lead","GSLRR")),IF(LEFT(Table1[[#This Row],[Customer SL Material ⓘ]],1)="U","Unknown","Non-Lead"))))))</f>
        <v/>
      </c>
    </row>
    <row r="335" spans="10:17" ht="17.25" customHeight="1" x14ac:dyDescent="0.25">
      <c r="J335" s="14"/>
      <c r="Q335" s="15" t="str">
        <f>IF(OR(Table1[[#This Row],[Current Public Side SL Material ⓘ]]="",Table1[[#This Row],[Was Public SL Material Ever Previously Lead?]]="",Table1[[#This Row],[Customer SL Material ⓘ]]=""),"",IF(OR(LEFT(Table1[[#This Row],[Current Public Side SL Material ⓘ]],4)="Lead",LEFT(Table1[[#This Row],[Customer SL Material ⓘ]],4)="Lead"),"Lead",IF(LEFT(Table1[[#This Row],[Current Public Side SL Material ⓘ]],1)="U",(IF(LEFT(Table1[[#This Row],[Customer SL Material ⓘ]],1)="G","GSLRR","Unknown")),(IF(LEFT(Table1[[#This Row],[Customer SL Material ⓘ]],1)="G",(IF(Table1[[#This Row],[Was Public SL Material Ever Previously Lead?]]="No","Non-Lead","GSLRR")),IF(LEFT(Table1[[#This Row],[Customer SL Material ⓘ]],1)="U","Unknown","Non-Lead"))))))</f>
        <v/>
      </c>
    </row>
    <row r="336" spans="10:17" ht="17.25" customHeight="1" x14ac:dyDescent="0.25">
      <c r="J336" s="14"/>
      <c r="Q336" s="15" t="str">
        <f>IF(OR(Table1[[#This Row],[Current Public Side SL Material ⓘ]]="",Table1[[#This Row],[Was Public SL Material Ever Previously Lead?]]="",Table1[[#This Row],[Customer SL Material ⓘ]]=""),"",IF(OR(LEFT(Table1[[#This Row],[Current Public Side SL Material ⓘ]],4)="Lead",LEFT(Table1[[#This Row],[Customer SL Material ⓘ]],4)="Lead"),"Lead",IF(LEFT(Table1[[#This Row],[Current Public Side SL Material ⓘ]],1)="U",(IF(LEFT(Table1[[#This Row],[Customer SL Material ⓘ]],1)="G","GSLRR","Unknown")),(IF(LEFT(Table1[[#This Row],[Customer SL Material ⓘ]],1)="G",(IF(Table1[[#This Row],[Was Public SL Material Ever Previously Lead?]]="No","Non-Lead","GSLRR")),IF(LEFT(Table1[[#This Row],[Customer SL Material ⓘ]],1)="U","Unknown","Non-Lead"))))))</f>
        <v/>
      </c>
    </row>
    <row r="337" spans="10:17" ht="17.25" customHeight="1" x14ac:dyDescent="0.25">
      <c r="J337" s="14"/>
      <c r="Q337" s="15" t="str">
        <f>IF(OR(Table1[[#This Row],[Current Public Side SL Material ⓘ]]="",Table1[[#This Row],[Was Public SL Material Ever Previously Lead?]]="",Table1[[#This Row],[Customer SL Material ⓘ]]=""),"",IF(OR(LEFT(Table1[[#This Row],[Current Public Side SL Material ⓘ]],4)="Lead",LEFT(Table1[[#This Row],[Customer SL Material ⓘ]],4)="Lead"),"Lead",IF(LEFT(Table1[[#This Row],[Current Public Side SL Material ⓘ]],1)="U",(IF(LEFT(Table1[[#This Row],[Customer SL Material ⓘ]],1)="G","GSLRR","Unknown")),(IF(LEFT(Table1[[#This Row],[Customer SL Material ⓘ]],1)="G",(IF(Table1[[#This Row],[Was Public SL Material Ever Previously Lead?]]="No","Non-Lead","GSLRR")),IF(LEFT(Table1[[#This Row],[Customer SL Material ⓘ]],1)="U","Unknown","Non-Lead"))))))</f>
        <v/>
      </c>
    </row>
    <row r="338" spans="10:17" ht="17.25" customHeight="1" x14ac:dyDescent="0.25">
      <c r="J338" s="14"/>
      <c r="Q338" s="15" t="str">
        <f>IF(OR(Table1[[#This Row],[Current Public Side SL Material ⓘ]]="",Table1[[#This Row],[Was Public SL Material Ever Previously Lead?]]="",Table1[[#This Row],[Customer SL Material ⓘ]]=""),"",IF(OR(LEFT(Table1[[#This Row],[Current Public Side SL Material ⓘ]],4)="Lead",LEFT(Table1[[#This Row],[Customer SL Material ⓘ]],4)="Lead"),"Lead",IF(LEFT(Table1[[#This Row],[Current Public Side SL Material ⓘ]],1)="U",(IF(LEFT(Table1[[#This Row],[Customer SL Material ⓘ]],1)="G","GSLRR","Unknown")),(IF(LEFT(Table1[[#This Row],[Customer SL Material ⓘ]],1)="G",(IF(Table1[[#This Row],[Was Public SL Material Ever Previously Lead?]]="No","Non-Lead","GSLRR")),IF(LEFT(Table1[[#This Row],[Customer SL Material ⓘ]],1)="U","Unknown","Non-Lead"))))))</f>
        <v/>
      </c>
    </row>
    <row r="339" spans="10:17" ht="17.25" customHeight="1" x14ac:dyDescent="0.25">
      <c r="J339" s="14"/>
      <c r="Q339" s="15" t="str">
        <f>IF(OR(Table1[[#This Row],[Current Public Side SL Material ⓘ]]="",Table1[[#This Row],[Was Public SL Material Ever Previously Lead?]]="",Table1[[#This Row],[Customer SL Material ⓘ]]=""),"",IF(OR(LEFT(Table1[[#This Row],[Current Public Side SL Material ⓘ]],4)="Lead",LEFT(Table1[[#This Row],[Customer SL Material ⓘ]],4)="Lead"),"Lead",IF(LEFT(Table1[[#This Row],[Current Public Side SL Material ⓘ]],1)="U",(IF(LEFT(Table1[[#This Row],[Customer SL Material ⓘ]],1)="G","GSLRR","Unknown")),(IF(LEFT(Table1[[#This Row],[Customer SL Material ⓘ]],1)="G",(IF(Table1[[#This Row],[Was Public SL Material Ever Previously Lead?]]="No","Non-Lead","GSLRR")),IF(LEFT(Table1[[#This Row],[Customer SL Material ⓘ]],1)="U","Unknown","Non-Lead"))))))</f>
        <v/>
      </c>
    </row>
    <row r="340" spans="10:17" ht="17.25" customHeight="1" x14ac:dyDescent="0.25">
      <c r="J340" s="14"/>
      <c r="Q340" s="15" t="str">
        <f>IF(OR(Table1[[#This Row],[Current Public Side SL Material ⓘ]]="",Table1[[#This Row],[Was Public SL Material Ever Previously Lead?]]="",Table1[[#This Row],[Customer SL Material ⓘ]]=""),"",IF(OR(LEFT(Table1[[#This Row],[Current Public Side SL Material ⓘ]],4)="Lead",LEFT(Table1[[#This Row],[Customer SL Material ⓘ]],4)="Lead"),"Lead",IF(LEFT(Table1[[#This Row],[Current Public Side SL Material ⓘ]],1)="U",(IF(LEFT(Table1[[#This Row],[Customer SL Material ⓘ]],1)="G","GSLRR","Unknown")),(IF(LEFT(Table1[[#This Row],[Customer SL Material ⓘ]],1)="G",(IF(Table1[[#This Row],[Was Public SL Material Ever Previously Lead?]]="No","Non-Lead","GSLRR")),IF(LEFT(Table1[[#This Row],[Customer SL Material ⓘ]],1)="U","Unknown","Non-Lead"))))))</f>
        <v/>
      </c>
    </row>
    <row r="341" spans="10:17" ht="17.25" customHeight="1" x14ac:dyDescent="0.25">
      <c r="J341" s="14"/>
      <c r="Q341" s="15" t="str">
        <f>IF(OR(Table1[[#This Row],[Current Public Side SL Material ⓘ]]="",Table1[[#This Row],[Was Public SL Material Ever Previously Lead?]]="",Table1[[#This Row],[Customer SL Material ⓘ]]=""),"",IF(OR(LEFT(Table1[[#This Row],[Current Public Side SL Material ⓘ]],4)="Lead",LEFT(Table1[[#This Row],[Customer SL Material ⓘ]],4)="Lead"),"Lead",IF(LEFT(Table1[[#This Row],[Current Public Side SL Material ⓘ]],1)="U",(IF(LEFT(Table1[[#This Row],[Customer SL Material ⓘ]],1)="G","GSLRR","Unknown")),(IF(LEFT(Table1[[#This Row],[Customer SL Material ⓘ]],1)="G",(IF(Table1[[#This Row],[Was Public SL Material Ever Previously Lead?]]="No","Non-Lead","GSLRR")),IF(LEFT(Table1[[#This Row],[Customer SL Material ⓘ]],1)="U","Unknown","Non-Lead"))))))</f>
        <v/>
      </c>
    </row>
    <row r="342" spans="10:17" ht="17.25" customHeight="1" x14ac:dyDescent="0.25">
      <c r="J342" s="14"/>
      <c r="Q342" s="15" t="str">
        <f>IF(OR(Table1[[#This Row],[Current Public Side SL Material ⓘ]]="",Table1[[#This Row],[Was Public SL Material Ever Previously Lead?]]="",Table1[[#This Row],[Customer SL Material ⓘ]]=""),"",IF(OR(LEFT(Table1[[#This Row],[Current Public Side SL Material ⓘ]],4)="Lead",LEFT(Table1[[#This Row],[Customer SL Material ⓘ]],4)="Lead"),"Lead",IF(LEFT(Table1[[#This Row],[Current Public Side SL Material ⓘ]],1)="U",(IF(LEFT(Table1[[#This Row],[Customer SL Material ⓘ]],1)="G","GSLRR","Unknown")),(IF(LEFT(Table1[[#This Row],[Customer SL Material ⓘ]],1)="G",(IF(Table1[[#This Row],[Was Public SL Material Ever Previously Lead?]]="No","Non-Lead","GSLRR")),IF(LEFT(Table1[[#This Row],[Customer SL Material ⓘ]],1)="U","Unknown","Non-Lead"))))))</f>
        <v/>
      </c>
    </row>
    <row r="343" spans="10:17" ht="17.25" customHeight="1" x14ac:dyDescent="0.25">
      <c r="J343" s="14"/>
      <c r="Q343" s="15" t="str">
        <f>IF(OR(Table1[[#This Row],[Current Public Side SL Material ⓘ]]="",Table1[[#This Row],[Was Public SL Material Ever Previously Lead?]]="",Table1[[#This Row],[Customer SL Material ⓘ]]=""),"",IF(OR(LEFT(Table1[[#This Row],[Current Public Side SL Material ⓘ]],4)="Lead",LEFT(Table1[[#This Row],[Customer SL Material ⓘ]],4)="Lead"),"Lead",IF(LEFT(Table1[[#This Row],[Current Public Side SL Material ⓘ]],1)="U",(IF(LEFT(Table1[[#This Row],[Customer SL Material ⓘ]],1)="G","GSLRR","Unknown")),(IF(LEFT(Table1[[#This Row],[Customer SL Material ⓘ]],1)="G",(IF(Table1[[#This Row],[Was Public SL Material Ever Previously Lead?]]="No","Non-Lead","GSLRR")),IF(LEFT(Table1[[#This Row],[Customer SL Material ⓘ]],1)="U","Unknown","Non-Lead"))))))</f>
        <v/>
      </c>
    </row>
    <row r="344" spans="10:17" ht="17.25" customHeight="1" x14ac:dyDescent="0.25">
      <c r="J344" s="14"/>
      <c r="Q344" s="15" t="str">
        <f>IF(OR(Table1[[#This Row],[Current Public Side SL Material ⓘ]]="",Table1[[#This Row],[Was Public SL Material Ever Previously Lead?]]="",Table1[[#This Row],[Customer SL Material ⓘ]]=""),"",IF(OR(LEFT(Table1[[#This Row],[Current Public Side SL Material ⓘ]],4)="Lead",LEFT(Table1[[#This Row],[Customer SL Material ⓘ]],4)="Lead"),"Lead",IF(LEFT(Table1[[#This Row],[Current Public Side SL Material ⓘ]],1)="U",(IF(LEFT(Table1[[#This Row],[Customer SL Material ⓘ]],1)="G","GSLRR","Unknown")),(IF(LEFT(Table1[[#This Row],[Customer SL Material ⓘ]],1)="G",(IF(Table1[[#This Row],[Was Public SL Material Ever Previously Lead?]]="No","Non-Lead","GSLRR")),IF(LEFT(Table1[[#This Row],[Customer SL Material ⓘ]],1)="U","Unknown","Non-Lead"))))))</f>
        <v/>
      </c>
    </row>
    <row r="345" spans="10:17" ht="17.25" customHeight="1" x14ac:dyDescent="0.25">
      <c r="J345" s="14"/>
      <c r="Q345" s="15" t="str">
        <f>IF(OR(Table1[[#This Row],[Current Public Side SL Material ⓘ]]="",Table1[[#This Row],[Was Public SL Material Ever Previously Lead?]]="",Table1[[#This Row],[Customer SL Material ⓘ]]=""),"",IF(OR(LEFT(Table1[[#This Row],[Current Public Side SL Material ⓘ]],4)="Lead",LEFT(Table1[[#This Row],[Customer SL Material ⓘ]],4)="Lead"),"Lead",IF(LEFT(Table1[[#This Row],[Current Public Side SL Material ⓘ]],1)="U",(IF(LEFT(Table1[[#This Row],[Customer SL Material ⓘ]],1)="G","GSLRR","Unknown")),(IF(LEFT(Table1[[#This Row],[Customer SL Material ⓘ]],1)="G",(IF(Table1[[#This Row],[Was Public SL Material Ever Previously Lead?]]="No","Non-Lead","GSLRR")),IF(LEFT(Table1[[#This Row],[Customer SL Material ⓘ]],1)="U","Unknown","Non-Lead"))))))</f>
        <v/>
      </c>
    </row>
    <row r="346" spans="10:17" ht="17.25" customHeight="1" x14ac:dyDescent="0.25">
      <c r="J346" s="14"/>
      <c r="Q346" s="15" t="str">
        <f>IF(OR(Table1[[#This Row],[Current Public Side SL Material ⓘ]]="",Table1[[#This Row],[Was Public SL Material Ever Previously Lead?]]="",Table1[[#This Row],[Customer SL Material ⓘ]]=""),"",IF(OR(LEFT(Table1[[#This Row],[Current Public Side SL Material ⓘ]],4)="Lead",LEFT(Table1[[#This Row],[Customer SL Material ⓘ]],4)="Lead"),"Lead",IF(LEFT(Table1[[#This Row],[Current Public Side SL Material ⓘ]],1)="U",(IF(LEFT(Table1[[#This Row],[Customer SL Material ⓘ]],1)="G","GSLRR","Unknown")),(IF(LEFT(Table1[[#This Row],[Customer SL Material ⓘ]],1)="G",(IF(Table1[[#This Row],[Was Public SL Material Ever Previously Lead?]]="No","Non-Lead","GSLRR")),IF(LEFT(Table1[[#This Row],[Customer SL Material ⓘ]],1)="U","Unknown","Non-Lead"))))))</f>
        <v/>
      </c>
    </row>
    <row r="347" spans="10:17" ht="17.25" customHeight="1" x14ac:dyDescent="0.25">
      <c r="J347" s="14"/>
      <c r="Q347" s="15" t="str">
        <f>IF(OR(Table1[[#This Row],[Current Public Side SL Material ⓘ]]="",Table1[[#This Row],[Was Public SL Material Ever Previously Lead?]]="",Table1[[#This Row],[Customer SL Material ⓘ]]=""),"",IF(OR(LEFT(Table1[[#This Row],[Current Public Side SL Material ⓘ]],4)="Lead",LEFT(Table1[[#This Row],[Customer SL Material ⓘ]],4)="Lead"),"Lead",IF(LEFT(Table1[[#This Row],[Current Public Side SL Material ⓘ]],1)="U",(IF(LEFT(Table1[[#This Row],[Customer SL Material ⓘ]],1)="G","GSLRR","Unknown")),(IF(LEFT(Table1[[#This Row],[Customer SL Material ⓘ]],1)="G",(IF(Table1[[#This Row],[Was Public SL Material Ever Previously Lead?]]="No","Non-Lead","GSLRR")),IF(LEFT(Table1[[#This Row],[Customer SL Material ⓘ]],1)="U","Unknown","Non-Lead"))))))</f>
        <v/>
      </c>
    </row>
    <row r="348" spans="10:17" ht="17.25" customHeight="1" x14ac:dyDescent="0.25">
      <c r="J348" s="14"/>
      <c r="Q348" s="15" t="str">
        <f>IF(OR(Table1[[#This Row],[Current Public Side SL Material ⓘ]]="",Table1[[#This Row],[Was Public SL Material Ever Previously Lead?]]="",Table1[[#This Row],[Customer SL Material ⓘ]]=""),"",IF(OR(LEFT(Table1[[#This Row],[Current Public Side SL Material ⓘ]],4)="Lead",LEFT(Table1[[#This Row],[Customer SL Material ⓘ]],4)="Lead"),"Lead",IF(LEFT(Table1[[#This Row],[Current Public Side SL Material ⓘ]],1)="U",(IF(LEFT(Table1[[#This Row],[Customer SL Material ⓘ]],1)="G","GSLRR","Unknown")),(IF(LEFT(Table1[[#This Row],[Customer SL Material ⓘ]],1)="G",(IF(Table1[[#This Row],[Was Public SL Material Ever Previously Lead?]]="No","Non-Lead","GSLRR")),IF(LEFT(Table1[[#This Row],[Customer SL Material ⓘ]],1)="U","Unknown","Non-Lead"))))))</f>
        <v/>
      </c>
    </row>
    <row r="349" spans="10:17" ht="17.25" customHeight="1" x14ac:dyDescent="0.25">
      <c r="J349" s="14"/>
      <c r="Q349" s="15" t="str">
        <f>IF(OR(Table1[[#This Row],[Current Public Side SL Material ⓘ]]="",Table1[[#This Row],[Was Public SL Material Ever Previously Lead?]]="",Table1[[#This Row],[Customer SL Material ⓘ]]=""),"",IF(OR(LEFT(Table1[[#This Row],[Current Public Side SL Material ⓘ]],4)="Lead",LEFT(Table1[[#This Row],[Customer SL Material ⓘ]],4)="Lead"),"Lead",IF(LEFT(Table1[[#This Row],[Current Public Side SL Material ⓘ]],1)="U",(IF(LEFT(Table1[[#This Row],[Customer SL Material ⓘ]],1)="G","GSLRR","Unknown")),(IF(LEFT(Table1[[#This Row],[Customer SL Material ⓘ]],1)="G",(IF(Table1[[#This Row],[Was Public SL Material Ever Previously Lead?]]="No","Non-Lead","GSLRR")),IF(LEFT(Table1[[#This Row],[Customer SL Material ⓘ]],1)="U","Unknown","Non-Lead"))))))</f>
        <v/>
      </c>
    </row>
    <row r="350" spans="10:17" ht="17.25" customHeight="1" x14ac:dyDescent="0.25">
      <c r="J350" s="14"/>
      <c r="Q350" s="15" t="str">
        <f>IF(OR(Table1[[#This Row],[Current Public Side SL Material ⓘ]]="",Table1[[#This Row],[Was Public SL Material Ever Previously Lead?]]="",Table1[[#This Row],[Customer SL Material ⓘ]]=""),"",IF(OR(LEFT(Table1[[#This Row],[Current Public Side SL Material ⓘ]],4)="Lead",LEFT(Table1[[#This Row],[Customer SL Material ⓘ]],4)="Lead"),"Lead",IF(LEFT(Table1[[#This Row],[Current Public Side SL Material ⓘ]],1)="U",(IF(LEFT(Table1[[#This Row],[Customer SL Material ⓘ]],1)="G","GSLRR","Unknown")),(IF(LEFT(Table1[[#This Row],[Customer SL Material ⓘ]],1)="G",(IF(Table1[[#This Row],[Was Public SL Material Ever Previously Lead?]]="No","Non-Lead","GSLRR")),IF(LEFT(Table1[[#This Row],[Customer SL Material ⓘ]],1)="U","Unknown","Non-Lead"))))))</f>
        <v/>
      </c>
    </row>
    <row r="351" spans="10:17" ht="17.25" customHeight="1" x14ac:dyDescent="0.25">
      <c r="J351" s="14"/>
      <c r="Q351" s="15" t="str">
        <f>IF(OR(Table1[[#This Row],[Current Public Side SL Material ⓘ]]="",Table1[[#This Row],[Was Public SL Material Ever Previously Lead?]]="",Table1[[#This Row],[Customer SL Material ⓘ]]=""),"",IF(OR(LEFT(Table1[[#This Row],[Current Public Side SL Material ⓘ]],4)="Lead",LEFT(Table1[[#This Row],[Customer SL Material ⓘ]],4)="Lead"),"Lead",IF(LEFT(Table1[[#This Row],[Current Public Side SL Material ⓘ]],1)="U",(IF(LEFT(Table1[[#This Row],[Customer SL Material ⓘ]],1)="G","GSLRR","Unknown")),(IF(LEFT(Table1[[#This Row],[Customer SL Material ⓘ]],1)="G",(IF(Table1[[#This Row],[Was Public SL Material Ever Previously Lead?]]="No","Non-Lead","GSLRR")),IF(LEFT(Table1[[#This Row],[Customer SL Material ⓘ]],1)="U","Unknown","Non-Lead"))))))</f>
        <v/>
      </c>
    </row>
    <row r="352" spans="10:17" ht="17.25" customHeight="1" x14ac:dyDescent="0.25">
      <c r="J352" s="14"/>
      <c r="Q352" s="15" t="str">
        <f>IF(OR(Table1[[#This Row],[Current Public Side SL Material ⓘ]]="",Table1[[#This Row],[Was Public SL Material Ever Previously Lead?]]="",Table1[[#This Row],[Customer SL Material ⓘ]]=""),"",IF(OR(LEFT(Table1[[#This Row],[Current Public Side SL Material ⓘ]],4)="Lead",LEFT(Table1[[#This Row],[Customer SL Material ⓘ]],4)="Lead"),"Lead",IF(LEFT(Table1[[#This Row],[Current Public Side SL Material ⓘ]],1)="U",(IF(LEFT(Table1[[#This Row],[Customer SL Material ⓘ]],1)="G","GSLRR","Unknown")),(IF(LEFT(Table1[[#This Row],[Customer SL Material ⓘ]],1)="G",(IF(Table1[[#This Row],[Was Public SL Material Ever Previously Lead?]]="No","Non-Lead","GSLRR")),IF(LEFT(Table1[[#This Row],[Customer SL Material ⓘ]],1)="U","Unknown","Non-Lead"))))))</f>
        <v/>
      </c>
    </row>
    <row r="353" spans="10:17" ht="17.25" customHeight="1" x14ac:dyDescent="0.25">
      <c r="J353" s="14"/>
      <c r="Q353" s="15" t="str">
        <f>IF(OR(Table1[[#This Row],[Current Public Side SL Material ⓘ]]="",Table1[[#This Row],[Was Public SL Material Ever Previously Lead?]]="",Table1[[#This Row],[Customer SL Material ⓘ]]=""),"",IF(OR(LEFT(Table1[[#This Row],[Current Public Side SL Material ⓘ]],4)="Lead",LEFT(Table1[[#This Row],[Customer SL Material ⓘ]],4)="Lead"),"Lead",IF(LEFT(Table1[[#This Row],[Current Public Side SL Material ⓘ]],1)="U",(IF(LEFT(Table1[[#This Row],[Customer SL Material ⓘ]],1)="G","GSLRR","Unknown")),(IF(LEFT(Table1[[#This Row],[Customer SL Material ⓘ]],1)="G",(IF(Table1[[#This Row],[Was Public SL Material Ever Previously Lead?]]="No","Non-Lead","GSLRR")),IF(LEFT(Table1[[#This Row],[Customer SL Material ⓘ]],1)="U","Unknown","Non-Lead"))))))</f>
        <v/>
      </c>
    </row>
    <row r="354" spans="10:17" ht="17.25" customHeight="1" x14ac:dyDescent="0.25">
      <c r="J354" s="14"/>
      <c r="Q354" s="15" t="str">
        <f>IF(OR(Table1[[#This Row],[Current Public Side SL Material ⓘ]]="",Table1[[#This Row],[Was Public SL Material Ever Previously Lead?]]="",Table1[[#This Row],[Customer SL Material ⓘ]]=""),"",IF(OR(LEFT(Table1[[#This Row],[Current Public Side SL Material ⓘ]],4)="Lead",LEFT(Table1[[#This Row],[Customer SL Material ⓘ]],4)="Lead"),"Lead",IF(LEFT(Table1[[#This Row],[Current Public Side SL Material ⓘ]],1)="U",(IF(LEFT(Table1[[#This Row],[Customer SL Material ⓘ]],1)="G","GSLRR","Unknown")),(IF(LEFT(Table1[[#This Row],[Customer SL Material ⓘ]],1)="G",(IF(Table1[[#This Row],[Was Public SL Material Ever Previously Lead?]]="No","Non-Lead","GSLRR")),IF(LEFT(Table1[[#This Row],[Customer SL Material ⓘ]],1)="U","Unknown","Non-Lead"))))))</f>
        <v/>
      </c>
    </row>
    <row r="355" spans="10:17" ht="17.25" customHeight="1" x14ac:dyDescent="0.25">
      <c r="J355" s="14"/>
      <c r="Q355" s="15" t="str">
        <f>IF(OR(Table1[[#This Row],[Current Public Side SL Material ⓘ]]="",Table1[[#This Row],[Was Public SL Material Ever Previously Lead?]]="",Table1[[#This Row],[Customer SL Material ⓘ]]=""),"",IF(OR(LEFT(Table1[[#This Row],[Current Public Side SL Material ⓘ]],4)="Lead",LEFT(Table1[[#This Row],[Customer SL Material ⓘ]],4)="Lead"),"Lead",IF(LEFT(Table1[[#This Row],[Current Public Side SL Material ⓘ]],1)="U",(IF(LEFT(Table1[[#This Row],[Customer SL Material ⓘ]],1)="G","GSLRR","Unknown")),(IF(LEFT(Table1[[#This Row],[Customer SL Material ⓘ]],1)="G",(IF(Table1[[#This Row],[Was Public SL Material Ever Previously Lead?]]="No","Non-Lead","GSLRR")),IF(LEFT(Table1[[#This Row],[Customer SL Material ⓘ]],1)="U","Unknown","Non-Lead"))))))</f>
        <v/>
      </c>
    </row>
    <row r="356" spans="10:17" ht="17.25" customHeight="1" x14ac:dyDescent="0.25">
      <c r="J356" s="14"/>
      <c r="Q356" s="15" t="str">
        <f>IF(OR(Table1[[#This Row],[Current Public Side SL Material ⓘ]]="",Table1[[#This Row],[Was Public SL Material Ever Previously Lead?]]="",Table1[[#This Row],[Customer SL Material ⓘ]]=""),"",IF(OR(LEFT(Table1[[#This Row],[Current Public Side SL Material ⓘ]],4)="Lead",LEFT(Table1[[#This Row],[Customer SL Material ⓘ]],4)="Lead"),"Lead",IF(LEFT(Table1[[#This Row],[Current Public Side SL Material ⓘ]],1)="U",(IF(LEFT(Table1[[#This Row],[Customer SL Material ⓘ]],1)="G","GSLRR","Unknown")),(IF(LEFT(Table1[[#This Row],[Customer SL Material ⓘ]],1)="G",(IF(Table1[[#This Row],[Was Public SL Material Ever Previously Lead?]]="No","Non-Lead","GSLRR")),IF(LEFT(Table1[[#This Row],[Customer SL Material ⓘ]],1)="U","Unknown","Non-Lead"))))))</f>
        <v/>
      </c>
    </row>
    <row r="357" spans="10:17" ht="17.25" customHeight="1" x14ac:dyDescent="0.25">
      <c r="J357" s="14"/>
      <c r="Q357" s="15" t="str">
        <f>IF(OR(Table1[[#This Row],[Current Public Side SL Material ⓘ]]="",Table1[[#This Row],[Was Public SL Material Ever Previously Lead?]]="",Table1[[#This Row],[Customer SL Material ⓘ]]=""),"",IF(OR(LEFT(Table1[[#This Row],[Current Public Side SL Material ⓘ]],4)="Lead",LEFT(Table1[[#This Row],[Customer SL Material ⓘ]],4)="Lead"),"Lead",IF(LEFT(Table1[[#This Row],[Current Public Side SL Material ⓘ]],1)="U",(IF(LEFT(Table1[[#This Row],[Customer SL Material ⓘ]],1)="G","GSLRR","Unknown")),(IF(LEFT(Table1[[#This Row],[Customer SL Material ⓘ]],1)="G",(IF(Table1[[#This Row],[Was Public SL Material Ever Previously Lead?]]="No","Non-Lead","GSLRR")),IF(LEFT(Table1[[#This Row],[Customer SL Material ⓘ]],1)="U","Unknown","Non-Lead"))))))</f>
        <v/>
      </c>
    </row>
    <row r="358" spans="10:17" ht="17.25" customHeight="1" x14ac:dyDescent="0.25">
      <c r="J358" s="14"/>
      <c r="Q358" s="15" t="str">
        <f>IF(OR(Table1[[#This Row],[Current Public Side SL Material ⓘ]]="",Table1[[#This Row],[Was Public SL Material Ever Previously Lead?]]="",Table1[[#This Row],[Customer SL Material ⓘ]]=""),"",IF(OR(LEFT(Table1[[#This Row],[Current Public Side SL Material ⓘ]],4)="Lead",LEFT(Table1[[#This Row],[Customer SL Material ⓘ]],4)="Lead"),"Lead",IF(LEFT(Table1[[#This Row],[Current Public Side SL Material ⓘ]],1)="U",(IF(LEFT(Table1[[#This Row],[Customer SL Material ⓘ]],1)="G","GSLRR","Unknown")),(IF(LEFT(Table1[[#This Row],[Customer SL Material ⓘ]],1)="G",(IF(Table1[[#This Row],[Was Public SL Material Ever Previously Lead?]]="No","Non-Lead","GSLRR")),IF(LEFT(Table1[[#This Row],[Customer SL Material ⓘ]],1)="U","Unknown","Non-Lead"))))))</f>
        <v/>
      </c>
    </row>
    <row r="359" spans="10:17" ht="17.25" customHeight="1" x14ac:dyDescent="0.25">
      <c r="J359" s="14"/>
      <c r="Q359" s="15" t="str">
        <f>IF(OR(Table1[[#This Row],[Current Public Side SL Material ⓘ]]="",Table1[[#This Row],[Was Public SL Material Ever Previously Lead?]]="",Table1[[#This Row],[Customer SL Material ⓘ]]=""),"",IF(OR(LEFT(Table1[[#This Row],[Current Public Side SL Material ⓘ]],4)="Lead",LEFT(Table1[[#This Row],[Customer SL Material ⓘ]],4)="Lead"),"Lead",IF(LEFT(Table1[[#This Row],[Current Public Side SL Material ⓘ]],1)="U",(IF(LEFT(Table1[[#This Row],[Customer SL Material ⓘ]],1)="G","GSLRR","Unknown")),(IF(LEFT(Table1[[#This Row],[Customer SL Material ⓘ]],1)="G",(IF(Table1[[#This Row],[Was Public SL Material Ever Previously Lead?]]="No","Non-Lead","GSLRR")),IF(LEFT(Table1[[#This Row],[Customer SL Material ⓘ]],1)="U","Unknown","Non-Lead"))))))</f>
        <v/>
      </c>
    </row>
    <row r="360" spans="10:17" ht="17.25" customHeight="1" x14ac:dyDescent="0.25">
      <c r="J360" s="14"/>
      <c r="Q360" s="15" t="str">
        <f>IF(OR(Table1[[#This Row],[Current Public Side SL Material ⓘ]]="",Table1[[#This Row],[Was Public SL Material Ever Previously Lead?]]="",Table1[[#This Row],[Customer SL Material ⓘ]]=""),"",IF(OR(LEFT(Table1[[#This Row],[Current Public Side SL Material ⓘ]],4)="Lead",LEFT(Table1[[#This Row],[Customer SL Material ⓘ]],4)="Lead"),"Lead",IF(LEFT(Table1[[#This Row],[Current Public Side SL Material ⓘ]],1)="U",(IF(LEFT(Table1[[#This Row],[Customer SL Material ⓘ]],1)="G","GSLRR","Unknown")),(IF(LEFT(Table1[[#This Row],[Customer SL Material ⓘ]],1)="G",(IF(Table1[[#This Row],[Was Public SL Material Ever Previously Lead?]]="No","Non-Lead","GSLRR")),IF(LEFT(Table1[[#This Row],[Customer SL Material ⓘ]],1)="U","Unknown","Non-Lead"))))))</f>
        <v/>
      </c>
    </row>
    <row r="361" spans="10:17" ht="17.25" customHeight="1" x14ac:dyDescent="0.25">
      <c r="J361" s="14"/>
      <c r="Q361" s="15" t="str">
        <f>IF(OR(Table1[[#This Row],[Current Public Side SL Material ⓘ]]="",Table1[[#This Row],[Was Public SL Material Ever Previously Lead?]]="",Table1[[#This Row],[Customer SL Material ⓘ]]=""),"",IF(OR(LEFT(Table1[[#This Row],[Current Public Side SL Material ⓘ]],4)="Lead",LEFT(Table1[[#This Row],[Customer SL Material ⓘ]],4)="Lead"),"Lead",IF(LEFT(Table1[[#This Row],[Current Public Side SL Material ⓘ]],1)="U",(IF(LEFT(Table1[[#This Row],[Customer SL Material ⓘ]],1)="G","GSLRR","Unknown")),(IF(LEFT(Table1[[#This Row],[Customer SL Material ⓘ]],1)="G",(IF(Table1[[#This Row],[Was Public SL Material Ever Previously Lead?]]="No","Non-Lead","GSLRR")),IF(LEFT(Table1[[#This Row],[Customer SL Material ⓘ]],1)="U","Unknown","Non-Lead"))))))</f>
        <v/>
      </c>
    </row>
    <row r="362" spans="10:17" ht="17.25" customHeight="1" x14ac:dyDescent="0.25">
      <c r="J362" s="14"/>
      <c r="Q362" s="15" t="str">
        <f>IF(OR(Table1[[#This Row],[Current Public Side SL Material ⓘ]]="",Table1[[#This Row],[Was Public SL Material Ever Previously Lead?]]="",Table1[[#This Row],[Customer SL Material ⓘ]]=""),"",IF(OR(LEFT(Table1[[#This Row],[Current Public Side SL Material ⓘ]],4)="Lead",LEFT(Table1[[#This Row],[Customer SL Material ⓘ]],4)="Lead"),"Lead",IF(LEFT(Table1[[#This Row],[Current Public Side SL Material ⓘ]],1)="U",(IF(LEFT(Table1[[#This Row],[Customer SL Material ⓘ]],1)="G","GSLRR","Unknown")),(IF(LEFT(Table1[[#This Row],[Customer SL Material ⓘ]],1)="G",(IF(Table1[[#This Row],[Was Public SL Material Ever Previously Lead?]]="No","Non-Lead","GSLRR")),IF(LEFT(Table1[[#This Row],[Customer SL Material ⓘ]],1)="U","Unknown","Non-Lead"))))))</f>
        <v/>
      </c>
    </row>
    <row r="363" spans="10:17" ht="17.25" customHeight="1" x14ac:dyDescent="0.25">
      <c r="J363" s="14"/>
      <c r="Q363" s="15" t="str">
        <f>IF(OR(Table1[[#This Row],[Current Public Side SL Material ⓘ]]="",Table1[[#This Row],[Was Public SL Material Ever Previously Lead?]]="",Table1[[#This Row],[Customer SL Material ⓘ]]=""),"",IF(OR(LEFT(Table1[[#This Row],[Current Public Side SL Material ⓘ]],4)="Lead",LEFT(Table1[[#This Row],[Customer SL Material ⓘ]],4)="Lead"),"Lead",IF(LEFT(Table1[[#This Row],[Current Public Side SL Material ⓘ]],1)="U",(IF(LEFT(Table1[[#This Row],[Customer SL Material ⓘ]],1)="G","GSLRR","Unknown")),(IF(LEFT(Table1[[#This Row],[Customer SL Material ⓘ]],1)="G",(IF(Table1[[#This Row],[Was Public SL Material Ever Previously Lead?]]="No","Non-Lead","GSLRR")),IF(LEFT(Table1[[#This Row],[Customer SL Material ⓘ]],1)="U","Unknown","Non-Lead"))))))</f>
        <v/>
      </c>
    </row>
    <row r="364" spans="10:17" ht="17.25" customHeight="1" x14ac:dyDescent="0.25">
      <c r="J364" s="14"/>
      <c r="Q364" s="15" t="str">
        <f>IF(OR(Table1[[#This Row],[Current Public Side SL Material ⓘ]]="",Table1[[#This Row],[Was Public SL Material Ever Previously Lead?]]="",Table1[[#This Row],[Customer SL Material ⓘ]]=""),"",IF(OR(LEFT(Table1[[#This Row],[Current Public Side SL Material ⓘ]],4)="Lead",LEFT(Table1[[#This Row],[Customer SL Material ⓘ]],4)="Lead"),"Lead",IF(LEFT(Table1[[#This Row],[Current Public Side SL Material ⓘ]],1)="U",(IF(LEFT(Table1[[#This Row],[Customer SL Material ⓘ]],1)="G","GSLRR","Unknown")),(IF(LEFT(Table1[[#This Row],[Customer SL Material ⓘ]],1)="G",(IF(Table1[[#This Row],[Was Public SL Material Ever Previously Lead?]]="No","Non-Lead","GSLRR")),IF(LEFT(Table1[[#This Row],[Customer SL Material ⓘ]],1)="U","Unknown","Non-Lead"))))))</f>
        <v/>
      </c>
    </row>
    <row r="365" spans="10:17" ht="17.25" customHeight="1" x14ac:dyDescent="0.25">
      <c r="J365" s="14"/>
      <c r="Q365" s="15" t="str">
        <f>IF(OR(Table1[[#This Row],[Current Public Side SL Material ⓘ]]="",Table1[[#This Row],[Was Public SL Material Ever Previously Lead?]]="",Table1[[#This Row],[Customer SL Material ⓘ]]=""),"",IF(OR(LEFT(Table1[[#This Row],[Current Public Side SL Material ⓘ]],4)="Lead",LEFT(Table1[[#This Row],[Customer SL Material ⓘ]],4)="Lead"),"Lead",IF(LEFT(Table1[[#This Row],[Current Public Side SL Material ⓘ]],1)="U",(IF(LEFT(Table1[[#This Row],[Customer SL Material ⓘ]],1)="G","GSLRR","Unknown")),(IF(LEFT(Table1[[#This Row],[Customer SL Material ⓘ]],1)="G",(IF(Table1[[#This Row],[Was Public SL Material Ever Previously Lead?]]="No","Non-Lead","GSLRR")),IF(LEFT(Table1[[#This Row],[Customer SL Material ⓘ]],1)="U","Unknown","Non-Lead"))))))</f>
        <v/>
      </c>
    </row>
    <row r="366" spans="10:17" ht="17.25" customHeight="1" x14ac:dyDescent="0.25">
      <c r="J366" s="14"/>
      <c r="Q366" s="15" t="str">
        <f>IF(OR(Table1[[#This Row],[Current Public Side SL Material ⓘ]]="",Table1[[#This Row],[Was Public SL Material Ever Previously Lead?]]="",Table1[[#This Row],[Customer SL Material ⓘ]]=""),"",IF(OR(LEFT(Table1[[#This Row],[Current Public Side SL Material ⓘ]],4)="Lead",LEFT(Table1[[#This Row],[Customer SL Material ⓘ]],4)="Lead"),"Lead",IF(LEFT(Table1[[#This Row],[Current Public Side SL Material ⓘ]],1)="U",(IF(LEFT(Table1[[#This Row],[Customer SL Material ⓘ]],1)="G","GSLRR","Unknown")),(IF(LEFT(Table1[[#This Row],[Customer SL Material ⓘ]],1)="G",(IF(Table1[[#This Row],[Was Public SL Material Ever Previously Lead?]]="No","Non-Lead","GSLRR")),IF(LEFT(Table1[[#This Row],[Customer SL Material ⓘ]],1)="U","Unknown","Non-Lead"))))))</f>
        <v/>
      </c>
    </row>
    <row r="367" spans="10:17" ht="17.25" customHeight="1" x14ac:dyDescent="0.25">
      <c r="J367" s="14"/>
      <c r="Q367" s="15" t="str">
        <f>IF(OR(Table1[[#This Row],[Current Public Side SL Material ⓘ]]="",Table1[[#This Row],[Was Public SL Material Ever Previously Lead?]]="",Table1[[#This Row],[Customer SL Material ⓘ]]=""),"",IF(OR(LEFT(Table1[[#This Row],[Current Public Side SL Material ⓘ]],4)="Lead",LEFT(Table1[[#This Row],[Customer SL Material ⓘ]],4)="Lead"),"Lead",IF(LEFT(Table1[[#This Row],[Current Public Side SL Material ⓘ]],1)="U",(IF(LEFT(Table1[[#This Row],[Customer SL Material ⓘ]],1)="G","GSLRR","Unknown")),(IF(LEFT(Table1[[#This Row],[Customer SL Material ⓘ]],1)="G",(IF(Table1[[#This Row],[Was Public SL Material Ever Previously Lead?]]="No","Non-Lead","GSLRR")),IF(LEFT(Table1[[#This Row],[Customer SL Material ⓘ]],1)="U","Unknown","Non-Lead"))))))</f>
        <v/>
      </c>
    </row>
    <row r="368" spans="10:17" ht="17.25" customHeight="1" x14ac:dyDescent="0.25">
      <c r="J368" s="14"/>
      <c r="Q368" s="15" t="str">
        <f>IF(OR(Table1[[#This Row],[Current Public Side SL Material ⓘ]]="",Table1[[#This Row],[Was Public SL Material Ever Previously Lead?]]="",Table1[[#This Row],[Customer SL Material ⓘ]]=""),"",IF(OR(LEFT(Table1[[#This Row],[Current Public Side SL Material ⓘ]],4)="Lead",LEFT(Table1[[#This Row],[Customer SL Material ⓘ]],4)="Lead"),"Lead",IF(LEFT(Table1[[#This Row],[Current Public Side SL Material ⓘ]],1)="U",(IF(LEFT(Table1[[#This Row],[Customer SL Material ⓘ]],1)="G","GSLRR","Unknown")),(IF(LEFT(Table1[[#This Row],[Customer SL Material ⓘ]],1)="G",(IF(Table1[[#This Row],[Was Public SL Material Ever Previously Lead?]]="No","Non-Lead","GSLRR")),IF(LEFT(Table1[[#This Row],[Customer SL Material ⓘ]],1)="U","Unknown","Non-Lead"))))))</f>
        <v/>
      </c>
    </row>
    <row r="369" spans="10:17" ht="17.25" customHeight="1" x14ac:dyDescent="0.25">
      <c r="J369" s="14"/>
      <c r="Q369" s="15" t="str">
        <f>IF(OR(Table1[[#This Row],[Current Public Side SL Material ⓘ]]="",Table1[[#This Row],[Was Public SL Material Ever Previously Lead?]]="",Table1[[#This Row],[Customer SL Material ⓘ]]=""),"",IF(OR(LEFT(Table1[[#This Row],[Current Public Side SL Material ⓘ]],4)="Lead",LEFT(Table1[[#This Row],[Customer SL Material ⓘ]],4)="Lead"),"Lead",IF(LEFT(Table1[[#This Row],[Current Public Side SL Material ⓘ]],1)="U",(IF(LEFT(Table1[[#This Row],[Customer SL Material ⓘ]],1)="G","GSLRR","Unknown")),(IF(LEFT(Table1[[#This Row],[Customer SL Material ⓘ]],1)="G",(IF(Table1[[#This Row],[Was Public SL Material Ever Previously Lead?]]="No","Non-Lead","GSLRR")),IF(LEFT(Table1[[#This Row],[Customer SL Material ⓘ]],1)="U","Unknown","Non-Lead"))))))</f>
        <v/>
      </c>
    </row>
    <row r="370" spans="10:17" ht="17.25" customHeight="1" x14ac:dyDescent="0.25">
      <c r="J370" s="14"/>
      <c r="Q370" s="15" t="str">
        <f>IF(OR(Table1[[#This Row],[Current Public Side SL Material ⓘ]]="",Table1[[#This Row],[Was Public SL Material Ever Previously Lead?]]="",Table1[[#This Row],[Customer SL Material ⓘ]]=""),"",IF(OR(LEFT(Table1[[#This Row],[Current Public Side SL Material ⓘ]],4)="Lead",LEFT(Table1[[#This Row],[Customer SL Material ⓘ]],4)="Lead"),"Lead",IF(LEFT(Table1[[#This Row],[Current Public Side SL Material ⓘ]],1)="U",(IF(LEFT(Table1[[#This Row],[Customer SL Material ⓘ]],1)="G","GSLRR","Unknown")),(IF(LEFT(Table1[[#This Row],[Customer SL Material ⓘ]],1)="G",(IF(Table1[[#This Row],[Was Public SL Material Ever Previously Lead?]]="No","Non-Lead","GSLRR")),IF(LEFT(Table1[[#This Row],[Customer SL Material ⓘ]],1)="U","Unknown","Non-Lead"))))))</f>
        <v/>
      </c>
    </row>
    <row r="371" spans="10:17" ht="17.25" customHeight="1" x14ac:dyDescent="0.25">
      <c r="J371" s="14"/>
      <c r="Q371" s="15" t="str">
        <f>IF(OR(Table1[[#This Row],[Current Public Side SL Material ⓘ]]="",Table1[[#This Row],[Was Public SL Material Ever Previously Lead?]]="",Table1[[#This Row],[Customer SL Material ⓘ]]=""),"",IF(OR(LEFT(Table1[[#This Row],[Current Public Side SL Material ⓘ]],4)="Lead",LEFT(Table1[[#This Row],[Customer SL Material ⓘ]],4)="Lead"),"Lead",IF(LEFT(Table1[[#This Row],[Current Public Side SL Material ⓘ]],1)="U",(IF(LEFT(Table1[[#This Row],[Customer SL Material ⓘ]],1)="G","GSLRR","Unknown")),(IF(LEFT(Table1[[#This Row],[Customer SL Material ⓘ]],1)="G",(IF(Table1[[#This Row],[Was Public SL Material Ever Previously Lead?]]="No","Non-Lead","GSLRR")),IF(LEFT(Table1[[#This Row],[Customer SL Material ⓘ]],1)="U","Unknown","Non-Lead"))))))</f>
        <v/>
      </c>
    </row>
    <row r="372" spans="10:17" ht="17.25" customHeight="1" x14ac:dyDescent="0.25">
      <c r="J372" s="14"/>
      <c r="Q372" s="15" t="str">
        <f>IF(OR(Table1[[#This Row],[Current Public Side SL Material ⓘ]]="",Table1[[#This Row],[Was Public SL Material Ever Previously Lead?]]="",Table1[[#This Row],[Customer SL Material ⓘ]]=""),"",IF(OR(LEFT(Table1[[#This Row],[Current Public Side SL Material ⓘ]],4)="Lead",LEFT(Table1[[#This Row],[Customer SL Material ⓘ]],4)="Lead"),"Lead",IF(LEFT(Table1[[#This Row],[Current Public Side SL Material ⓘ]],1)="U",(IF(LEFT(Table1[[#This Row],[Customer SL Material ⓘ]],1)="G","GSLRR","Unknown")),(IF(LEFT(Table1[[#This Row],[Customer SL Material ⓘ]],1)="G",(IF(Table1[[#This Row],[Was Public SL Material Ever Previously Lead?]]="No","Non-Lead","GSLRR")),IF(LEFT(Table1[[#This Row],[Customer SL Material ⓘ]],1)="U","Unknown","Non-Lead"))))))</f>
        <v/>
      </c>
    </row>
    <row r="373" spans="10:17" ht="17.25" customHeight="1" x14ac:dyDescent="0.25">
      <c r="J373" s="14"/>
      <c r="Q373" s="15" t="str">
        <f>IF(OR(Table1[[#This Row],[Current Public Side SL Material ⓘ]]="",Table1[[#This Row],[Was Public SL Material Ever Previously Lead?]]="",Table1[[#This Row],[Customer SL Material ⓘ]]=""),"",IF(OR(LEFT(Table1[[#This Row],[Current Public Side SL Material ⓘ]],4)="Lead",LEFT(Table1[[#This Row],[Customer SL Material ⓘ]],4)="Lead"),"Lead",IF(LEFT(Table1[[#This Row],[Current Public Side SL Material ⓘ]],1)="U",(IF(LEFT(Table1[[#This Row],[Customer SL Material ⓘ]],1)="G","GSLRR","Unknown")),(IF(LEFT(Table1[[#This Row],[Customer SL Material ⓘ]],1)="G",(IF(Table1[[#This Row],[Was Public SL Material Ever Previously Lead?]]="No","Non-Lead","GSLRR")),IF(LEFT(Table1[[#This Row],[Customer SL Material ⓘ]],1)="U","Unknown","Non-Lead"))))))</f>
        <v/>
      </c>
    </row>
    <row r="374" spans="10:17" ht="17.25" customHeight="1" x14ac:dyDescent="0.25">
      <c r="J374" s="14"/>
      <c r="Q374" s="15" t="str">
        <f>IF(OR(Table1[[#This Row],[Current Public Side SL Material ⓘ]]="",Table1[[#This Row],[Was Public SL Material Ever Previously Lead?]]="",Table1[[#This Row],[Customer SL Material ⓘ]]=""),"",IF(OR(LEFT(Table1[[#This Row],[Current Public Side SL Material ⓘ]],4)="Lead",LEFT(Table1[[#This Row],[Customer SL Material ⓘ]],4)="Lead"),"Lead",IF(LEFT(Table1[[#This Row],[Current Public Side SL Material ⓘ]],1)="U",(IF(LEFT(Table1[[#This Row],[Customer SL Material ⓘ]],1)="G","GSLRR","Unknown")),(IF(LEFT(Table1[[#This Row],[Customer SL Material ⓘ]],1)="G",(IF(Table1[[#This Row],[Was Public SL Material Ever Previously Lead?]]="No","Non-Lead","GSLRR")),IF(LEFT(Table1[[#This Row],[Customer SL Material ⓘ]],1)="U","Unknown","Non-Lead"))))))</f>
        <v/>
      </c>
    </row>
    <row r="375" spans="10:17" ht="17.25" customHeight="1" x14ac:dyDescent="0.25">
      <c r="J375" s="14"/>
      <c r="Q375" s="15" t="str">
        <f>IF(OR(Table1[[#This Row],[Current Public Side SL Material ⓘ]]="",Table1[[#This Row],[Was Public SL Material Ever Previously Lead?]]="",Table1[[#This Row],[Customer SL Material ⓘ]]=""),"",IF(OR(LEFT(Table1[[#This Row],[Current Public Side SL Material ⓘ]],4)="Lead",LEFT(Table1[[#This Row],[Customer SL Material ⓘ]],4)="Lead"),"Lead",IF(LEFT(Table1[[#This Row],[Current Public Side SL Material ⓘ]],1)="U",(IF(LEFT(Table1[[#This Row],[Customer SL Material ⓘ]],1)="G","GSLRR","Unknown")),(IF(LEFT(Table1[[#This Row],[Customer SL Material ⓘ]],1)="G",(IF(Table1[[#This Row],[Was Public SL Material Ever Previously Lead?]]="No","Non-Lead","GSLRR")),IF(LEFT(Table1[[#This Row],[Customer SL Material ⓘ]],1)="U","Unknown","Non-Lead"))))))</f>
        <v/>
      </c>
    </row>
    <row r="376" spans="10:17" ht="17.25" customHeight="1" x14ac:dyDescent="0.25">
      <c r="J376" s="14"/>
      <c r="Q376" s="15" t="str">
        <f>IF(OR(Table1[[#This Row],[Current Public Side SL Material ⓘ]]="",Table1[[#This Row],[Was Public SL Material Ever Previously Lead?]]="",Table1[[#This Row],[Customer SL Material ⓘ]]=""),"",IF(OR(LEFT(Table1[[#This Row],[Current Public Side SL Material ⓘ]],4)="Lead",LEFT(Table1[[#This Row],[Customer SL Material ⓘ]],4)="Lead"),"Lead",IF(LEFT(Table1[[#This Row],[Current Public Side SL Material ⓘ]],1)="U",(IF(LEFT(Table1[[#This Row],[Customer SL Material ⓘ]],1)="G","GSLRR","Unknown")),(IF(LEFT(Table1[[#This Row],[Customer SL Material ⓘ]],1)="G",(IF(Table1[[#This Row],[Was Public SL Material Ever Previously Lead?]]="No","Non-Lead","GSLRR")),IF(LEFT(Table1[[#This Row],[Customer SL Material ⓘ]],1)="U","Unknown","Non-Lead"))))))</f>
        <v/>
      </c>
    </row>
    <row r="377" spans="10:17" ht="17.25" customHeight="1" x14ac:dyDescent="0.25">
      <c r="J377" s="14"/>
      <c r="Q377" s="15" t="str">
        <f>IF(OR(Table1[[#This Row],[Current Public Side SL Material ⓘ]]="",Table1[[#This Row],[Was Public SL Material Ever Previously Lead?]]="",Table1[[#This Row],[Customer SL Material ⓘ]]=""),"",IF(OR(LEFT(Table1[[#This Row],[Current Public Side SL Material ⓘ]],4)="Lead",LEFT(Table1[[#This Row],[Customer SL Material ⓘ]],4)="Lead"),"Lead",IF(LEFT(Table1[[#This Row],[Current Public Side SL Material ⓘ]],1)="U",(IF(LEFT(Table1[[#This Row],[Customer SL Material ⓘ]],1)="G","GSLRR","Unknown")),(IF(LEFT(Table1[[#This Row],[Customer SL Material ⓘ]],1)="G",(IF(Table1[[#This Row],[Was Public SL Material Ever Previously Lead?]]="No","Non-Lead","GSLRR")),IF(LEFT(Table1[[#This Row],[Customer SL Material ⓘ]],1)="U","Unknown","Non-Lead"))))))</f>
        <v/>
      </c>
    </row>
    <row r="378" spans="10:17" ht="17.25" customHeight="1" x14ac:dyDescent="0.25">
      <c r="J378" s="14"/>
      <c r="Q378" s="15" t="str">
        <f>IF(OR(Table1[[#This Row],[Current Public Side SL Material ⓘ]]="",Table1[[#This Row],[Was Public SL Material Ever Previously Lead?]]="",Table1[[#This Row],[Customer SL Material ⓘ]]=""),"",IF(OR(LEFT(Table1[[#This Row],[Current Public Side SL Material ⓘ]],4)="Lead",LEFT(Table1[[#This Row],[Customer SL Material ⓘ]],4)="Lead"),"Lead",IF(LEFT(Table1[[#This Row],[Current Public Side SL Material ⓘ]],1)="U",(IF(LEFT(Table1[[#This Row],[Customer SL Material ⓘ]],1)="G","GSLRR","Unknown")),(IF(LEFT(Table1[[#This Row],[Customer SL Material ⓘ]],1)="G",(IF(Table1[[#This Row],[Was Public SL Material Ever Previously Lead?]]="No","Non-Lead","GSLRR")),IF(LEFT(Table1[[#This Row],[Customer SL Material ⓘ]],1)="U","Unknown","Non-Lead"))))))</f>
        <v/>
      </c>
    </row>
    <row r="379" spans="10:17" ht="17.25" customHeight="1" x14ac:dyDescent="0.25">
      <c r="J379" s="14"/>
      <c r="Q379" s="15" t="str">
        <f>IF(OR(Table1[[#This Row],[Current Public Side SL Material ⓘ]]="",Table1[[#This Row],[Was Public SL Material Ever Previously Lead?]]="",Table1[[#This Row],[Customer SL Material ⓘ]]=""),"",IF(OR(LEFT(Table1[[#This Row],[Current Public Side SL Material ⓘ]],4)="Lead",LEFT(Table1[[#This Row],[Customer SL Material ⓘ]],4)="Lead"),"Lead",IF(LEFT(Table1[[#This Row],[Current Public Side SL Material ⓘ]],1)="U",(IF(LEFT(Table1[[#This Row],[Customer SL Material ⓘ]],1)="G","GSLRR","Unknown")),(IF(LEFT(Table1[[#This Row],[Customer SL Material ⓘ]],1)="G",(IF(Table1[[#This Row],[Was Public SL Material Ever Previously Lead?]]="No","Non-Lead","GSLRR")),IF(LEFT(Table1[[#This Row],[Customer SL Material ⓘ]],1)="U","Unknown","Non-Lead"))))))</f>
        <v/>
      </c>
    </row>
    <row r="380" spans="10:17" ht="17.25" customHeight="1" x14ac:dyDescent="0.25">
      <c r="J380" s="14"/>
      <c r="Q380" s="15" t="str">
        <f>IF(OR(Table1[[#This Row],[Current Public Side SL Material ⓘ]]="",Table1[[#This Row],[Was Public SL Material Ever Previously Lead?]]="",Table1[[#This Row],[Customer SL Material ⓘ]]=""),"",IF(OR(LEFT(Table1[[#This Row],[Current Public Side SL Material ⓘ]],4)="Lead",LEFT(Table1[[#This Row],[Customer SL Material ⓘ]],4)="Lead"),"Lead",IF(LEFT(Table1[[#This Row],[Current Public Side SL Material ⓘ]],1)="U",(IF(LEFT(Table1[[#This Row],[Customer SL Material ⓘ]],1)="G","GSLRR","Unknown")),(IF(LEFT(Table1[[#This Row],[Customer SL Material ⓘ]],1)="G",(IF(Table1[[#This Row],[Was Public SL Material Ever Previously Lead?]]="No","Non-Lead","GSLRR")),IF(LEFT(Table1[[#This Row],[Customer SL Material ⓘ]],1)="U","Unknown","Non-Lead"))))))</f>
        <v/>
      </c>
    </row>
    <row r="381" spans="10:17" ht="17.25" customHeight="1" x14ac:dyDescent="0.25">
      <c r="J381" s="14"/>
      <c r="Q381" s="15" t="str">
        <f>IF(OR(Table1[[#This Row],[Current Public Side SL Material ⓘ]]="",Table1[[#This Row],[Was Public SL Material Ever Previously Lead?]]="",Table1[[#This Row],[Customer SL Material ⓘ]]=""),"",IF(OR(LEFT(Table1[[#This Row],[Current Public Side SL Material ⓘ]],4)="Lead",LEFT(Table1[[#This Row],[Customer SL Material ⓘ]],4)="Lead"),"Lead",IF(LEFT(Table1[[#This Row],[Current Public Side SL Material ⓘ]],1)="U",(IF(LEFT(Table1[[#This Row],[Customer SL Material ⓘ]],1)="G","GSLRR","Unknown")),(IF(LEFT(Table1[[#This Row],[Customer SL Material ⓘ]],1)="G",(IF(Table1[[#This Row],[Was Public SL Material Ever Previously Lead?]]="No","Non-Lead","GSLRR")),IF(LEFT(Table1[[#This Row],[Customer SL Material ⓘ]],1)="U","Unknown","Non-Lead"))))))</f>
        <v/>
      </c>
    </row>
    <row r="382" spans="10:17" ht="17.25" customHeight="1" x14ac:dyDescent="0.25">
      <c r="J382" s="14"/>
      <c r="Q382" s="15" t="str">
        <f>IF(OR(Table1[[#This Row],[Current Public Side SL Material ⓘ]]="",Table1[[#This Row],[Was Public SL Material Ever Previously Lead?]]="",Table1[[#This Row],[Customer SL Material ⓘ]]=""),"",IF(OR(LEFT(Table1[[#This Row],[Current Public Side SL Material ⓘ]],4)="Lead",LEFT(Table1[[#This Row],[Customer SL Material ⓘ]],4)="Lead"),"Lead",IF(LEFT(Table1[[#This Row],[Current Public Side SL Material ⓘ]],1)="U",(IF(LEFT(Table1[[#This Row],[Customer SL Material ⓘ]],1)="G","GSLRR","Unknown")),(IF(LEFT(Table1[[#This Row],[Customer SL Material ⓘ]],1)="G",(IF(Table1[[#This Row],[Was Public SL Material Ever Previously Lead?]]="No","Non-Lead","GSLRR")),IF(LEFT(Table1[[#This Row],[Customer SL Material ⓘ]],1)="U","Unknown","Non-Lead"))))))</f>
        <v/>
      </c>
    </row>
    <row r="383" spans="10:17" ht="17.25" customHeight="1" x14ac:dyDescent="0.25">
      <c r="J383" s="14"/>
      <c r="Q383" s="15" t="str">
        <f>IF(OR(Table1[[#This Row],[Current Public Side SL Material ⓘ]]="",Table1[[#This Row],[Was Public SL Material Ever Previously Lead?]]="",Table1[[#This Row],[Customer SL Material ⓘ]]=""),"",IF(OR(LEFT(Table1[[#This Row],[Current Public Side SL Material ⓘ]],4)="Lead",LEFT(Table1[[#This Row],[Customer SL Material ⓘ]],4)="Lead"),"Lead",IF(LEFT(Table1[[#This Row],[Current Public Side SL Material ⓘ]],1)="U",(IF(LEFT(Table1[[#This Row],[Customer SL Material ⓘ]],1)="G","GSLRR","Unknown")),(IF(LEFT(Table1[[#This Row],[Customer SL Material ⓘ]],1)="G",(IF(Table1[[#This Row],[Was Public SL Material Ever Previously Lead?]]="No","Non-Lead","GSLRR")),IF(LEFT(Table1[[#This Row],[Customer SL Material ⓘ]],1)="U","Unknown","Non-Lead"))))))</f>
        <v/>
      </c>
    </row>
    <row r="384" spans="10:17" ht="17.25" customHeight="1" x14ac:dyDescent="0.25">
      <c r="J384" s="14"/>
      <c r="Q384" s="15" t="str">
        <f>IF(OR(Table1[[#This Row],[Current Public Side SL Material ⓘ]]="",Table1[[#This Row],[Was Public SL Material Ever Previously Lead?]]="",Table1[[#This Row],[Customer SL Material ⓘ]]=""),"",IF(OR(LEFT(Table1[[#This Row],[Current Public Side SL Material ⓘ]],4)="Lead",LEFT(Table1[[#This Row],[Customer SL Material ⓘ]],4)="Lead"),"Lead",IF(LEFT(Table1[[#This Row],[Current Public Side SL Material ⓘ]],1)="U",(IF(LEFT(Table1[[#This Row],[Customer SL Material ⓘ]],1)="G","GSLRR","Unknown")),(IF(LEFT(Table1[[#This Row],[Customer SL Material ⓘ]],1)="G",(IF(Table1[[#This Row],[Was Public SL Material Ever Previously Lead?]]="No","Non-Lead","GSLRR")),IF(LEFT(Table1[[#This Row],[Customer SL Material ⓘ]],1)="U","Unknown","Non-Lead"))))))</f>
        <v/>
      </c>
    </row>
    <row r="385" spans="10:17" ht="17.25" customHeight="1" x14ac:dyDescent="0.25">
      <c r="J385" s="14"/>
      <c r="Q385" s="15" t="str">
        <f>IF(OR(Table1[[#This Row],[Current Public Side SL Material ⓘ]]="",Table1[[#This Row],[Was Public SL Material Ever Previously Lead?]]="",Table1[[#This Row],[Customer SL Material ⓘ]]=""),"",IF(OR(LEFT(Table1[[#This Row],[Current Public Side SL Material ⓘ]],4)="Lead",LEFT(Table1[[#This Row],[Customer SL Material ⓘ]],4)="Lead"),"Lead",IF(LEFT(Table1[[#This Row],[Current Public Side SL Material ⓘ]],1)="U",(IF(LEFT(Table1[[#This Row],[Customer SL Material ⓘ]],1)="G","GSLRR","Unknown")),(IF(LEFT(Table1[[#This Row],[Customer SL Material ⓘ]],1)="G",(IF(Table1[[#This Row],[Was Public SL Material Ever Previously Lead?]]="No","Non-Lead","GSLRR")),IF(LEFT(Table1[[#This Row],[Customer SL Material ⓘ]],1)="U","Unknown","Non-Lead"))))))</f>
        <v/>
      </c>
    </row>
    <row r="386" spans="10:17" ht="17.25" customHeight="1" x14ac:dyDescent="0.25">
      <c r="J386" s="14"/>
      <c r="Q386" s="15" t="str">
        <f>IF(OR(Table1[[#This Row],[Current Public Side SL Material ⓘ]]="",Table1[[#This Row],[Was Public SL Material Ever Previously Lead?]]="",Table1[[#This Row],[Customer SL Material ⓘ]]=""),"",IF(OR(LEFT(Table1[[#This Row],[Current Public Side SL Material ⓘ]],4)="Lead",LEFT(Table1[[#This Row],[Customer SL Material ⓘ]],4)="Lead"),"Lead",IF(LEFT(Table1[[#This Row],[Current Public Side SL Material ⓘ]],1)="U",(IF(LEFT(Table1[[#This Row],[Customer SL Material ⓘ]],1)="G","GSLRR","Unknown")),(IF(LEFT(Table1[[#This Row],[Customer SL Material ⓘ]],1)="G",(IF(Table1[[#This Row],[Was Public SL Material Ever Previously Lead?]]="No","Non-Lead","GSLRR")),IF(LEFT(Table1[[#This Row],[Customer SL Material ⓘ]],1)="U","Unknown","Non-Lead"))))))</f>
        <v/>
      </c>
    </row>
    <row r="387" spans="10:17" ht="17.25" customHeight="1" x14ac:dyDescent="0.25">
      <c r="J387" s="14"/>
      <c r="Q387" s="15" t="str">
        <f>IF(OR(Table1[[#This Row],[Current Public Side SL Material ⓘ]]="",Table1[[#This Row],[Was Public SL Material Ever Previously Lead?]]="",Table1[[#This Row],[Customer SL Material ⓘ]]=""),"",IF(OR(LEFT(Table1[[#This Row],[Current Public Side SL Material ⓘ]],4)="Lead",LEFT(Table1[[#This Row],[Customer SL Material ⓘ]],4)="Lead"),"Lead",IF(LEFT(Table1[[#This Row],[Current Public Side SL Material ⓘ]],1)="U",(IF(LEFT(Table1[[#This Row],[Customer SL Material ⓘ]],1)="G","GSLRR","Unknown")),(IF(LEFT(Table1[[#This Row],[Customer SL Material ⓘ]],1)="G",(IF(Table1[[#This Row],[Was Public SL Material Ever Previously Lead?]]="No","Non-Lead","GSLRR")),IF(LEFT(Table1[[#This Row],[Customer SL Material ⓘ]],1)="U","Unknown","Non-Lead"))))))</f>
        <v/>
      </c>
    </row>
    <row r="388" spans="10:17" ht="17.25" customHeight="1" x14ac:dyDescent="0.25">
      <c r="J388" s="14"/>
      <c r="Q388" s="15" t="str">
        <f>IF(OR(Table1[[#This Row],[Current Public Side SL Material ⓘ]]="",Table1[[#This Row],[Was Public SL Material Ever Previously Lead?]]="",Table1[[#This Row],[Customer SL Material ⓘ]]=""),"",IF(OR(LEFT(Table1[[#This Row],[Current Public Side SL Material ⓘ]],4)="Lead",LEFT(Table1[[#This Row],[Customer SL Material ⓘ]],4)="Lead"),"Lead",IF(LEFT(Table1[[#This Row],[Current Public Side SL Material ⓘ]],1)="U",(IF(LEFT(Table1[[#This Row],[Customer SL Material ⓘ]],1)="G","GSLRR","Unknown")),(IF(LEFT(Table1[[#This Row],[Customer SL Material ⓘ]],1)="G",(IF(Table1[[#This Row],[Was Public SL Material Ever Previously Lead?]]="No","Non-Lead","GSLRR")),IF(LEFT(Table1[[#This Row],[Customer SL Material ⓘ]],1)="U","Unknown","Non-Lead"))))))</f>
        <v/>
      </c>
    </row>
    <row r="389" spans="10:17" ht="17.25" customHeight="1" x14ac:dyDescent="0.25">
      <c r="J389" s="14"/>
      <c r="Q389" s="15" t="str">
        <f>IF(OR(Table1[[#This Row],[Current Public Side SL Material ⓘ]]="",Table1[[#This Row],[Was Public SL Material Ever Previously Lead?]]="",Table1[[#This Row],[Customer SL Material ⓘ]]=""),"",IF(OR(LEFT(Table1[[#This Row],[Current Public Side SL Material ⓘ]],4)="Lead",LEFT(Table1[[#This Row],[Customer SL Material ⓘ]],4)="Lead"),"Lead",IF(LEFT(Table1[[#This Row],[Current Public Side SL Material ⓘ]],1)="U",(IF(LEFT(Table1[[#This Row],[Customer SL Material ⓘ]],1)="G","GSLRR","Unknown")),(IF(LEFT(Table1[[#This Row],[Customer SL Material ⓘ]],1)="G",(IF(Table1[[#This Row],[Was Public SL Material Ever Previously Lead?]]="No","Non-Lead","GSLRR")),IF(LEFT(Table1[[#This Row],[Customer SL Material ⓘ]],1)="U","Unknown","Non-Lead"))))))</f>
        <v/>
      </c>
    </row>
    <row r="390" spans="10:17" ht="17.25" customHeight="1" x14ac:dyDescent="0.25">
      <c r="J390" s="14"/>
      <c r="Q390" s="15" t="str">
        <f>IF(OR(Table1[[#This Row],[Current Public Side SL Material ⓘ]]="",Table1[[#This Row],[Was Public SL Material Ever Previously Lead?]]="",Table1[[#This Row],[Customer SL Material ⓘ]]=""),"",IF(OR(LEFT(Table1[[#This Row],[Current Public Side SL Material ⓘ]],4)="Lead",LEFT(Table1[[#This Row],[Customer SL Material ⓘ]],4)="Lead"),"Lead",IF(LEFT(Table1[[#This Row],[Current Public Side SL Material ⓘ]],1)="U",(IF(LEFT(Table1[[#This Row],[Customer SL Material ⓘ]],1)="G","GSLRR","Unknown")),(IF(LEFT(Table1[[#This Row],[Customer SL Material ⓘ]],1)="G",(IF(Table1[[#This Row],[Was Public SL Material Ever Previously Lead?]]="No","Non-Lead","GSLRR")),IF(LEFT(Table1[[#This Row],[Customer SL Material ⓘ]],1)="U","Unknown","Non-Lead"))))))</f>
        <v/>
      </c>
    </row>
    <row r="391" spans="10:17" ht="17.25" customHeight="1" x14ac:dyDescent="0.25">
      <c r="J391" s="14"/>
      <c r="Q391" s="15" t="str">
        <f>IF(OR(Table1[[#This Row],[Current Public Side SL Material ⓘ]]="",Table1[[#This Row],[Was Public SL Material Ever Previously Lead?]]="",Table1[[#This Row],[Customer SL Material ⓘ]]=""),"",IF(OR(LEFT(Table1[[#This Row],[Current Public Side SL Material ⓘ]],4)="Lead",LEFT(Table1[[#This Row],[Customer SL Material ⓘ]],4)="Lead"),"Lead",IF(LEFT(Table1[[#This Row],[Current Public Side SL Material ⓘ]],1)="U",(IF(LEFT(Table1[[#This Row],[Customer SL Material ⓘ]],1)="G","GSLRR","Unknown")),(IF(LEFT(Table1[[#This Row],[Customer SL Material ⓘ]],1)="G",(IF(Table1[[#This Row],[Was Public SL Material Ever Previously Lead?]]="No","Non-Lead","GSLRR")),IF(LEFT(Table1[[#This Row],[Customer SL Material ⓘ]],1)="U","Unknown","Non-Lead"))))))</f>
        <v/>
      </c>
    </row>
    <row r="392" spans="10:17" ht="17.25" customHeight="1" x14ac:dyDescent="0.25">
      <c r="J392" s="14"/>
      <c r="Q392" s="15" t="str">
        <f>IF(OR(Table1[[#This Row],[Current Public Side SL Material ⓘ]]="",Table1[[#This Row],[Was Public SL Material Ever Previously Lead?]]="",Table1[[#This Row],[Customer SL Material ⓘ]]=""),"",IF(OR(LEFT(Table1[[#This Row],[Current Public Side SL Material ⓘ]],4)="Lead",LEFT(Table1[[#This Row],[Customer SL Material ⓘ]],4)="Lead"),"Lead",IF(LEFT(Table1[[#This Row],[Current Public Side SL Material ⓘ]],1)="U",(IF(LEFT(Table1[[#This Row],[Customer SL Material ⓘ]],1)="G","GSLRR","Unknown")),(IF(LEFT(Table1[[#This Row],[Customer SL Material ⓘ]],1)="G",(IF(Table1[[#This Row],[Was Public SL Material Ever Previously Lead?]]="No","Non-Lead","GSLRR")),IF(LEFT(Table1[[#This Row],[Customer SL Material ⓘ]],1)="U","Unknown","Non-Lead"))))))</f>
        <v/>
      </c>
    </row>
    <row r="393" spans="10:17" ht="17.25" customHeight="1" x14ac:dyDescent="0.25">
      <c r="J393" s="14"/>
      <c r="Q393" s="15" t="str">
        <f>IF(OR(Table1[[#This Row],[Current Public Side SL Material ⓘ]]="",Table1[[#This Row],[Was Public SL Material Ever Previously Lead?]]="",Table1[[#This Row],[Customer SL Material ⓘ]]=""),"",IF(OR(LEFT(Table1[[#This Row],[Current Public Side SL Material ⓘ]],4)="Lead",LEFT(Table1[[#This Row],[Customer SL Material ⓘ]],4)="Lead"),"Lead",IF(LEFT(Table1[[#This Row],[Current Public Side SL Material ⓘ]],1)="U",(IF(LEFT(Table1[[#This Row],[Customer SL Material ⓘ]],1)="G","GSLRR","Unknown")),(IF(LEFT(Table1[[#This Row],[Customer SL Material ⓘ]],1)="G",(IF(Table1[[#This Row],[Was Public SL Material Ever Previously Lead?]]="No","Non-Lead","GSLRR")),IF(LEFT(Table1[[#This Row],[Customer SL Material ⓘ]],1)="U","Unknown","Non-Lead"))))))</f>
        <v/>
      </c>
    </row>
    <row r="394" spans="10:17" ht="17.25" customHeight="1" x14ac:dyDescent="0.25">
      <c r="J394" s="14"/>
      <c r="Q394" s="15" t="str">
        <f>IF(OR(Table1[[#This Row],[Current Public Side SL Material ⓘ]]="",Table1[[#This Row],[Was Public SL Material Ever Previously Lead?]]="",Table1[[#This Row],[Customer SL Material ⓘ]]=""),"",IF(OR(LEFT(Table1[[#This Row],[Current Public Side SL Material ⓘ]],4)="Lead",LEFT(Table1[[#This Row],[Customer SL Material ⓘ]],4)="Lead"),"Lead",IF(LEFT(Table1[[#This Row],[Current Public Side SL Material ⓘ]],1)="U",(IF(LEFT(Table1[[#This Row],[Customer SL Material ⓘ]],1)="G","GSLRR","Unknown")),(IF(LEFT(Table1[[#This Row],[Customer SL Material ⓘ]],1)="G",(IF(Table1[[#This Row],[Was Public SL Material Ever Previously Lead?]]="No","Non-Lead","GSLRR")),IF(LEFT(Table1[[#This Row],[Customer SL Material ⓘ]],1)="U","Unknown","Non-Lead"))))))</f>
        <v/>
      </c>
    </row>
    <row r="395" spans="10:17" ht="17.25" customHeight="1" x14ac:dyDescent="0.25">
      <c r="J395" s="14"/>
      <c r="Q395" s="15" t="str">
        <f>IF(OR(Table1[[#This Row],[Current Public Side SL Material ⓘ]]="",Table1[[#This Row],[Was Public SL Material Ever Previously Lead?]]="",Table1[[#This Row],[Customer SL Material ⓘ]]=""),"",IF(OR(LEFT(Table1[[#This Row],[Current Public Side SL Material ⓘ]],4)="Lead",LEFT(Table1[[#This Row],[Customer SL Material ⓘ]],4)="Lead"),"Lead",IF(LEFT(Table1[[#This Row],[Current Public Side SL Material ⓘ]],1)="U",(IF(LEFT(Table1[[#This Row],[Customer SL Material ⓘ]],1)="G","GSLRR","Unknown")),(IF(LEFT(Table1[[#This Row],[Customer SL Material ⓘ]],1)="G",(IF(Table1[[#This Row],[Was Public SL Material Ever Previously Lead?]]="No","Non-Lead","GSLRR")),IF(LEFT(Table1[[#This Row],[Customer SL Material ⓘ]],1)="U","Unknown","Non-Lead"))))))</f>
        <v/>
      </c>
    </row>
    <row r="396" spans="10:17" ht="17.25" customHeight="1" x14ac:dyDescent="0.25">
      <c r="J396" s="14"/>
      <c r="Q396" s="15" t="str">
        <f>IF(OR(Table1[[#This Row],[Current Public Side SL Material ⓘ]]="",Table1[[#This Row],[Was Public SL Material Ever Previously Lead?]]="",Table1[[#This Row],[Customer SL Material ⓘ]]=""),"",IF(OR(LEFT(Table1[[#This Row],[Current Public Side SL Material ⓘ]],4)="Lead",LEFT(Table1[[#This Row],[Customer SL Material ⓘ]],4)="Lead"),"Lead",IF(LEFT(Table1[[#This Row],[Current Public Side SL Material ⓘ]],1)="U",(IF(LEFT(Table1[[#This Row],[Customer SL Material ⓘ]],1)="G","GSLRR","Unknown")),(IF(LEFT(Table1[[#This Row],[Customer SL Material ⓘ]],1)="G",(IF(Table1[[#This Row],[Was Public SL Material Ever Previously Lead?]]="No","Non-Lead","GSLRR")),IF(LEFT(Table1[[#This Row],[Customer SL Material ⓘ]],1)="U","Unknown","Non-Lead"))))))</f>
        <v/>
      </c>
    </row>
    <row r="397" spans="10:17" ht="17.25" customHeight="1" x14ac:dyDescent="0.25">
      <c r="J397" s="14"/>
      <c r="Q397" s="15" t="str">
        <f>IF(OR(Table1[[#This Row],[Current Public Side SL Material ⓘ]]="",Table1[[#This Row],[Was Public SL Material Ever Previously Lead?]]="",Table1[[#This Row],[Customer SL Material ⓘ]]=""),"",IF(OR(LEFT(Table1[[#This Row],[Current Public Side SL Material ⓘ]],4)="Lead",LEFT(Table1[[#This Row],[Customer SL Material ⓘ]],4)="Lead"),"Lead",IF(LEFT(Table1[[#This Row],[Current Public Side SL Material ⓘ]],1)="U",(IF(LEFT(Table1[[#This Row],[Customer SL Material ⓘ]],1)="G","GSLRR","Unknown")),(IF(LEFT(Table1[[#This Row],[Customer SL Material ⓘ]],1)="G",(IF(Table1[[#This Row],[Was Public SL Material Ever Previously Lead?]]="No","Non-Lead","GSLRR")),IF(LEFT(Table1[[#This Row],[Customer SL Material ⓘ]],1)="U","Unknown","Non-Lead"))))))</f>
        <v/>
      </c>
    </row>
    <row r="398" spans="10:17" ht="17.25" customHeight="1" x14ac:dyDescent="0.25">
      <c r="J398" s="14"/>
      <c r="Q398" s="15" t="str">
        <f>IF(OR(Table1[[#This Row],[Current Public Side SL Material ⓘ]]="",Table1[[#This Row],[Was Public SL Material Ever Previously Lead?]]="",Table1[[#This Row],[Customer SL Material ⓘ]]=""),"",IF(OR(LEFT(Table1[[#This Row],[Current Public Side SL Material ⓘ]],4)="Lead",LEFT(Table1[[#This Row],[Customer SL Material ⓘ]],4)="Lead"),"Lead",IF(LEFT(Table1[[#This Row],[Current Public Side SL Material ⓘ]],1)="U",(IF(LEFT(Table1[[#This Row],[Customer SL Material ⓘ]],1)="G","GSLRR","Unknown")),(IF(LEFT(Table1[[#This Row],[Customer SL Material ⓘ]],1)="G",(IF(Table1[[#This Row],[Was Public SL Material Ever Previously Lead?]]="No","Non-Lead","GSLRR")),IF(LEFT(Table1[[#This Row],[Customer SL Material ⓘ]],1)="U","Unknown","Non-Lead"))))))</f>
        <v/>
      </c>
    </row>
    <row r="399" spans="10:17" ht="17.25" customHeight="1" x14ac:dyDescent="0.25">
      <c r="J399" s="14"/>
      <c r="Q399" s="15" t="str">
        <f>IF(OR(Table1[[#This Row],[Current Public Side SL Material ⓘ]]="",Table1[[#This Row],[Was Public SL Material Ever Previously Lead?]]="",Table1[[#This Row],[Customer SL Material ⓘ]]=""),"",IF(OR(LEFT(Table1[[#This Row],[Current Public Side SL Material ⓘ]],4)="Lead",LEFT(Table1[[#This Row],[Customer SL Material ⓘ]],4)="Lead"),"Lead",IF(LEFT(Table1[[#This Row],[Current Public Side SL Material ⓘ]],1)="U",(IF(LEFT(Table1[[#This Row],[Customer SL Material ⓘ]],1)="G","GSLRR","Unknown")),(IF(LEFT(Table1[[#This Row],[Customer SL Material ⓘ]],1)="G",(IF(Table1[[#This Row],[Was Public SL Material Ever Previously Lead?]]="No","Non-Lead","GSLRR")),IF(LEFT(Table1[[#This Row],[Customer SL Material ⓘ]],1)="U","Unknown","Non-Lead"))))))</f>
        <v/>
      </c>
    </row>
    <row r="400" spans="10:17" ht="17.25" customHeight="1" x14ac:dyDescent="0.25">
      <c r="J400" s="14"/>
      <c r="Q400" s="15" t="str">
        <f>IF(OR(Table1[[#This Row],[Current Public Side SL Material ⓘ]]="",Table1[[#This Row],[Was Public SL Material Ever Previously Lead?]]="",Table1[[#This Row],[Customer SL Material ⓘ]]=""),"",IF(OR(LEFT(Table1[[#This Row],[Current Public Side SL Material ⓘ]],4)="Lead",LEFT(Table1[[#This Row],[Customer SL Material ⓘ]],4)="Lead"),"Lead",IF(LEFT(Table1[[#This Row],[Current Public Side SL Material ⓘ]],1)="U",(IF(LEFT(Table1[[#This Row],[Customer SL Material ⓘ]],1)="G","GSLRR","Unknown")),(IF(LEFT(Table1[[#This Row],[Customer SL Material ⓘ]],1)="G",(IF(Table1[[#This Row],[Was Public SL Material Ever Previously Lead?]]="No","Non-Lead","GSLRR")),IF(LEFT(Table1[[#This Row],[Customer SL Material ⓘ]],1)="U","Unknown","Non-Lead"))))))</f>
        <v/>
      </c>
    </row>
    <row r="401" spans="10:17" ht="17.25" customHeight="1" x14ac:dyDescent="0.25">
      <c r="J401" s="14"/>
      <c r="Q401" s="15" t="str">
        <f>IF(OR(Table1[[#This Row],[Current Public Side SL Material ⓘ]]="",Table1[[#This Row],[Was Public SL Material Ever Previously Lead?]]="",Table1[[#This Row],[Customer SL Material ⓘ]]=""),"",IF(OR(LEFT(Table1[[#This Row],[Current Public Side SL Material ⓘ]],4)="Lead",LEFT(Table1[[#This Row],[Customer SL Material ⓘ]],4)="Lead"),"Lead",IF(LEFT(Table1[[#This Row],[Current Public Side SL Material ⓘ]],1)="U",(IF(LEFT(Table1[[#This Row],[Customer SL Material ⓘ]],1)="G","GSLRR","Unknown")),(IF(LEFT(Table1[[#This Row],[Customer SL Material ⓘ]],1)="G",(IF(Table1[[#This Row],[Was Public SL Material Ever Previously Lead?]]="No","Non-Lead","GSLRR")),IF(LEFT(Table1[[#This Row],[Customer SL Material ⓘ]],1)="U","Unknown","Non-Lead"))))))</f>
        <v/>
      </c>
    </row>
    <row r="402" spans="10:17" ht="17.25" customHeight="1" x14ac:dyDescent="0.25">
      <c r="J402" s="14"/>
      <c r="Q402" s="15" t="str">
        <f>IF(OR(Table1[[#This Row],[Current Public Side SL Material ⓘ]]="",Table1[[#This Row],[Was Public SL Material Ever Previously Lead?]]="",Table1[[#This Row],[Customer SL Material ⓘ]]=""),"",IF(OR(LEFT(Table1[[#This Row],[Current Public Side SL Material ⓘ]],4)="Lead",LEFT(Table1[[#This Row],[Customer SL Material ⓘ]],4)="Lead"),"Lead",IF(LEFT(Table1[[#This Row],[Current Public Side SL Material ⓘ]],1)="U",(IF(LEFT(Table1[[#This Row],[Customer SL Material ⓘ]],1)="G","GSLRR","Unknown")),(IF(LEFT(Table1[[#This Row],[Customer SL Material ⓘ]],1)="G",(IF(Table1[[#This Row],[Was Public SL Material Ever Previously Lead?]]="No","Non-Lead","GSLRR")),IF(LEFT(Table1[[#This Row],[Customer SL Material ⓘ]],1)="U","Unknown","Non-Lead"))))))</f>
        <v/>
      </c>
    </row>
    <row r="403" spans="10:17" ht="17.25" customHeight="1" x14ac:dyDescent="0.25">
      <c r="J403" s="14"/>
      <c r="Q403" s="15" t="str">
        <f>IF(OR(Table1[[#This Row],[Current Public Side SL Material ⓘ]]="",Table1[[#This Row],[Was Public SL Material Ever Previously Lead?]]="",Table1[[#This Row],[Customer SL Material ⓘ]]=""),"",IF(OR(LEFT(Table1[[#This Row],[Current Public Side SL Material ⓘ]],4)="Lead",LEFT(Table1[[#This Row],[Customer SL Material ⓘ]],4)="Lead"),"Lead",IF(LEFT(Table1[[#This Row],[Current Public Side SL Material ⓘ]],1)="U",(IF(LEFT(Table1[[#This Row],[Customer SL Material ⓘ]],1)="G","GSLRR","Unknown")),(IF(LEFT(Table1[[#This Row],[Customer SL Material ⓘ]],1)="G",(IF(Table1[[#This Row],[Was Public SL Material Ever Previously Lead?]]="No","Non-Lead","GSLRR")),IF(LEFT(Table1[[#This Row],[Customer SL Material ⓘ]],1)="U","Unknown","Non-Lead"))))))</f>
        <v/>
      </c>
    </row>
    <row r="404" spans="10:17" ht="17.25" customHeight="1" x14ac:dyDescent="0.25">
      <c r="J404" s="14"/>
      <c r="Q404" s="15" t="str">
        <f>IF(OR(Table1[[#This Row],[Current Public Side SL Material ⓘ]]="",Table1[[#This Row],[Was Public SL Material Ever Previously Lead?]]="",Table1[[#This Row],[Customer SL Material ⓘ]]=""),"",IF(OR(LEFT(Table1[[#This Row],[Current Public Side SL Material ⓘ]],4)="Lead",LEFT(Table1[[#This Row],[Customer SL Material ⓘ]],4)="Lead"),"Lead",IF(LEFT(Table1[[#This Row],[Current Public Side SL Material ⓘ]],1)="U",(IF(LEFT(Table1[[#This Row],[Customer SL Material ⓘ]],1)="G","GSLRR","Unknown")),(IF(LEFT(Table1[[#This Row],[Customer SL Material ⓘ]],1)="G",(IF(Table1[[#This Row],[Was Public SL Material Ever Previously Lead?]]="No","Non-Lead","GSLRR")),IF(LEFT(Table1[[#This Row],[Customer SL Material ⓘ]],1)="U","Unknown","Non-Lead"))))))</f>
        <v/>
      </c>
    </row>
    <row r="405" spans="10:17" ht="17.25" customHeight="1" x14ac:dyDescent="0.25">
      <c r="J405" s="14"/>
      <c r="Q405" s="15" t="str">
        <f>IF(OR(Table1[[#This Row],[Current Public Side SL Material ⓘ]]="",Table1[[#This Row],[Was Public SL Material Ever Previously Lead?]]="",Table1[[#This Row],[Customer SL Material ⓘ]]=""),"",IF(OR(LEFT(Table1[[#This Row],[Current Public Side SL Material ⓘ]],4)="Lead",LEFT(Table1[[#This Row],[Customer SL Material ⓘ]],4)="Lead"),"Lead",IF(LEFT(Table1[[#This Row],[Current Public Side SL Material ⓘ]],1)="U",(IF(LEFT(Table1[[#This Row],[Customer SL Material ⓘ]],1)="G","GSLRR","Unknown")),(IF(LEFT(Table1[[#This Row],[Customer SL Material ⓘ]],1)="G",(IF(Table1[[#This Row],[Was Public SL Material Ever Previously Lead?]]="No","Non-Lead","GSLRR")),IF(LEFT(Table1[[#This Row],[Customer SL Material ⓘ]],1)="U","Unknown","Non-Lead"))))))</f>
        <v/>
      </c>
    </row>
    <row r="406" spans="10:17" ht="17.25" customHeight="1" x14ac:dyDescent="0.25">
      <c r="J406" s="14"/>
      <c r="Q406" s="15" t="str">
        <f>IF(OR(Table1[[#This Row],[Current Public Side SL Material ⓘ]]="",Table1[[#This Row],[Was Public SL Material Ever Previously Lead?]]="",Table1[[#This Row],[Customer SL Material ⓘ]]=""),"",IF(OR(LEFT(Table1[[#This Row],[Current Public Side SL Material ⓘ]],4)="Lead",LEFT(Table1[[#This Row],[Customer SL Material ⓘ]],4)="Lead"),"Lead",IF(LEFT(Table1[[#This Row],[Current Public Side SL Material ⓘ]],1)="U",(IF(LEFT(Table1[[#This Row],[Customer SL Material ⓘ]],1)="G","GSLRR","Unknown")),(IF(LEFT(Table1[[#This Row],[Customer SL Material ⓘ]],1)="G",(IF(Table1[[#This Row],[Was Public SL Material Ever Previously Lead?]]="No","Non-Lead","GSLRR")),IF(LEFT(Table1[[#This Row],[Customer SL Material ⓘ]],1)="U","Unknown","Non-Lead"))))))</f>
        <v/>
      </c>
    </row>
    <row r="407" spans="10:17" ht="17.25" customHeight="1" x14ac:dyDescent="0.25">
      <c r="J407" s="14"/>
      <c r="Q407" s="15" t="str">
        <f>IF(OR(Table1[[#This Row],[Current Public Side SL Material ⓘ]]="",Table1[[#This Row],[Was Public SL Material Ever Previously Lead?]]="",Table1[[#This Row],[Customer SL Material ⓘ]]=""),"",IF(OR(LEFT(Table1[[#This Row],[Current Public Side SL Material ⓘ]],4)="Lead",LEFT(Table1[[#This Row],[Customer SL Material ⓘ]],4)="Lead"),"Lead",IF(LEFT(Table1[[#This Row],[Current Public Side SL Material ⓘ]],1)="U",(IF(LEFT(Table1[[#This Row],[Customer SL Material ⓘ]],1)="G","GSLRR","Unknown")),(IF(LEFT(Table1[[#This Row],[Customer SL Material ⓘ]],1)="G",(IF(Table1[[#This Row],[Was Public SL Material Ever Previously Lead?]]="No","Non-Lead","GSLRR")),IF(LEFT(Table1[[#This Row],[Customer SL Material ⓘ]],1)="U","Unknown","Non-Lead"))))))</f>
        <v/>
      </c>
    </row>
    <row r="408" spans="10:17" ht="17.25" customHeight="1" x14ac:dyDescent="0.25">
      <c r="J408" s="14"/>
      <c r="Q408" s="15" t="str">
        <f>IF(OR(Table1[[#This Row],[Current Public Side SL Material ⓘ]]="",Table1[[#This Row],[Was Public SL Material Ever Previously Lead?]]="",Table1[[#This Row],[Customer SL Material ⓘ]]=""),"",IF(OR(LEFT(Table1[[#This Row],[Current Public Side SL Material ⓘ]],4)="Lead",LEFT(Table1[[#This Row],[Customer SL Material ⓘ]],4)="Lead"),"Lead",IF(LEFT(Table1[[#This Row],[Current Public Side SL Material ⓘ]],1)="U",(IF(LEFT(Table1[[#This Row],[Customer SL Material ⓘ]],1)="G","GSLRR","Unknown")),(IF(LEFT(Table1[[#This Row],[Customer SL Material ⓘ]],1)="G",(IF(Table1[[#This Row],[Was Public SL Material Ever Previously Lead?]]="No","Non-Lead","GSLRR")),IF(LEFT(Table1[[#This Row],[Customer SL Material ⓘ]],1)="U","Unknown","Non-Lead"))))))</f>
        <v/>
      </c>
    </row>
    <row r="409" spans="10:17" ht="17.25" customHeight="1" x14ac:dyDescent="0.25">
      <c r="J409" s="14"/>
      <c r="Q409" s="15" t="str">
        <f>IF(OR(Table1[[#This Row],[Current Public Side SL Material ⓘ]]="",Table1[[#This Row],[Was Public SL Material Ever Previously Lead?]]="",Table1[[#This Row],[Customer SL Material ⓘ]]=""),"",IF(OR(LEFT(Table1[[#This Row],[Current Public Side SL Material ⓘ]],4)="Lead",LEFT(Table1[[#This Row],[Customer SL Material ⓘ]],4)="Lead"),"Lead",IF(LEFT(Table1[[#This Row],[Current Public Side SL Material ⓘ]],1)="U",(IF(LEFT(Table1[[#This Row],[Customer SL Material ⓘ]],1)="G","GSLRR","Unknown")),(IF(LEFT(Table1[[#This Row],[Customer SL Material ⓘ]],1)="G",(IF(Table1[[#This Row],[Was Public SL Material Ever Previously Lead?]]="No","Non-Lead","GSLRR")),IF(LEFT(Table1[[#This Row],[Customer SL Material ⓘ]],1)="U","Unknown","Non-Lead"))))))</f>
        <v/>
      </c>
    </row>
    <row r="410" spans="10:17" ht="17.25" customHeight="1" x14ac:dyDescent="0.25">
      <c r="J410" s="14"/>
      <c r="Q410" s="15" t="str">
        <f>IF(OR(Table1[[#This Row],[Current Public Side SL Material ⓘ]]="",Table1[[#This Row],[Was Public SL Material Ever Previously Lead?]]="",Table1[[#This Row],[Customer SL Material ⓘ]]=""),"",IF(OR(LEFT(Table1[[#This Row],[Current Public Side SL Material ⓘ]],4)="Lead",LEFT(Table1[[#This Row],[Customer SL Material ⓘ]],4)="Lead"),"Lead",IF(LEFT(Table1[[#This Row],[Current Public Side SL Material ⓘ]],1)="U",(IF(LEFT(Table1[[#This Row],[Customer SL Material ⓘ]],1)="G","GSLRR","Unknown")),(IF(LEFT(Table1[[#This Row],[Customer SL Material ⓘ]],1)="G",(IF(Table1[[#This Row],[Was Public SL Material Ever Previously Lead?]]="No","Non-Lead","GSLRR")),IF(LEFT(Table1[[#This Row],[Customer SL Material ⓘ]],1)="U","Unknown","Non-Lead"))))))</f>
        <v/>
      </c>
    </row>
    <row r="411" spans="10:17" ht="17.25" customHeight="1" x14ac:dyDescent="0.25">
      <c r="J411" s="14"/>
      <c r="Q411" s="15" t="str">
        <f>IF(OR(Table1[[#This Row],[Current Public Side SL Material ⓘ]]="",Table1[[#This Row],[Was Public SL Material Ever Previously Lead?]]="",Table1[[#This Row],[Customer SL Material ⓘ]]=""),"",IF(OR(LEFT(Table1[[#This Row],[Current Public Side SL Material ⓘ]],4)="Lead",LEFT(Table1[[#This Row],[Customer SL Material ⓘ]],4)="Lead"),"Lead",IF(LEFT(Table1[[#This Row],[Current Public Side SL Material ⓘ]],1)="U",(IF(LEFT(Table1[[#This Row],[Customer SL Material ⓘ]],1)="G","GSLRR","Unknown")),(IF(LEFT(Table1[[#This Row],[Customer SL Material ⓘ]],1)="G",(IF(Table1[[#This Row],[Was Public SL Material Ever Previously Lead?]]="No","Non-Lead","GSLRR")),IF(LEFT(Table1[[#This Row],[Customer SL Material ⓘ]],1)="U","Unknown","Non-Lead"))))))</f>
        <v/>
      </c>
    </row>
    <row r="412" spans="10:17" ht="17.25" customHeight="1" x14ac:dyDescent="0.25">
      <c r="J412" s="14"/>
      <c r="Q412" s="15" t="str">
        <f>IF(OR(Table1[[#This Row],[Current Public Side SL Material ⓘ]]="",Table1[[#This Row],[Was Public SL Material Ever Previously Lead?]]="",Table1[[#This Row],[Customer SL Material ⓘ]]=""),"",IF(OR(LEFT(Table1[[#This Row],[Current Public Side SL Material ⓘ]],4)="Lead",LEFT(Table1[[#This Row],[Customer SL Material ⓘ]],4)="Lead"),"Lead",IF(LEFT(Table1[[#This Row],[Current Public Side SL Material ⓘ]],1)="U",(IF(LEFT(Table1[[#This Row],[Customer SL Material ⓘ]],1)="G","GSLRR","Unknown")),(IF(LEFT(Table1[[#This Row],[Customer SL Material ⓘ]],1)="G",(IF(Table1[[#This Row],[Was Public SL Material Ever Previously Lead?]]="No","Non-Lead","GSLRR")),IF(LEFT(Table1[[#This Row],[Customer SL Material ⓘ]],1)="U","Unknown","Non-Lead"))))))</f>
        <v/>
      </c>
    </row>
    <row r="413" spans="10:17" ht="17.25" customHeight="1" x14ac:dyDescent="0.25">
      <c r="J413" s="14"/>
      <c r="Q413" s="15" t="str">
        <f>IF(OR(Table1[[#This Row],[Current Public Side SL Material ⓘ]]="",Table1[[#This Row],[Was Public SL Material Ever Previously Lead?]]="",Table1[[#This Row],[Customer SL Material ⓘ]]=""),"",IF(OR(LEFT(Table1[[#This Row],[Current Public Side SL Material ⓘ]],4)="Lead",LEFT(Table1[[#This Row],[Customer SL Material ⓘ]],4)="Lead"),"Lead",IF(LEFT(Table1[[#This Row],[Current Public Side SL Material ⓘ]],1)="U",(IF(LEFT(Table1[[#This Row],[Customer SL Material ⓘ]],1)="G","GSLRR","Unknown")),(IF(LEFT(Table1[[#This Row],[Customer SL Material ⓘ]],1)="G",(IF(Table1[[#This Row],[Was Public SL Material Ever Previously Lead?]]="No","Non-Lead","GSLRR")),IF(LEFT(Table1[[#This Row],[Customer SL Material ⓘ]],1)="U","Unknown","Non-Lead"))))))</f>
        <v/>
      </c>
    </row>
    <row r="414" spans="10:17" ht="17.25" customHeight="1" x14ac:dyDescent="0.25">
      <c r="J414" s="14"/>
      <c r="Q414" s="15" t="str">
        <f>IF(OR(Table1[[#This Row],[Current Public Side SL Material ⓘ]]="",Table1[[#This Row],[Was Public SL Material Ever Previously Lead?]]="",Table1[[#This Row],[Customer SL Material ⓘ]]=""),"",IF(OR(LEFT(Table1[[#This Row],[Current Public Side SL Material ⓘ]],4)="Lead",LEFT(Table1[[#This Row],[Customer SL Material ⓘ]],4)="Lead"),"Lead",IF(LEFT(Table1[[#This Row],[Current Public Side SL Material ⓘ]],1)="U",(IF(LEFT(Table1[[#This Row],[Customer SL Material ⓘ]],1)="G","GSLRR","Unknown")),(IF(LEFT(Table1[[#This Row],[Customer SL Material ⓘ]],1)="G",(IF(Table1[[#This Row],[Was Public SL Material Ever Previously Lead?]]="No","Non-Lead","GSLRR")),IF(LEFT(Table1[[#This Row],[Customer SL Material ⓘ]],1)="U","Unknown","Non-Lead"))))))</f>
        <v/>
      </c>
    </row>
    <row r="415" spans="10:17" ht="17.25" customHeight="1" x14ac:dyDescent="0.25">
      <c r="J415" s="14"/>
      <c r="Q415" s="15" t="str">
        <f>IF(OR(Table1[[#This Row],[Current Public Side SL Material ⓘ]]="",Table1[[#This Row],[Was Public SL Material Ever Previously Lead?]]="",Table1[[#This Row],[Customer SL Material ⓘ]]=""),"",IF(OR(LEFT(Table1[[#This Row],[Current Public Side SL Material ⓘ]],4)="Lead",LEFT(Table1[[#This Row],[Customer SL Material ⓘ]],4)="Lead"),"Lead",IF(LEFT(Table1[[#This Row],[Current Public Side SL Material ⓘ]],1)="U",(IF(LEFT(Table1[[#This Row],[Customer SL Material ⓘ]],1)="G","GSLRR","Unknown")),(IF(LEFT(Table1[[#This Row],[Customer SL Material ⓘ]],1)="G",(IF(Table1[[#This Row],[Was Public SL Material Ever Previously Lead?]]="No","Non-Lead","GSLRR")),IF(LEFT(Table1[[#This Row],[Customer SL Material ⓘ]],1)="U","Unknown","Non-Lead"))))))</f>
        <v/>
      </c>
    </row>
    <row r="416" spans="10:17" ht="17.25" customHeight="1" x14ac:dyDescent="0.25">
      <c r="J416" s="14"/>
      <c r="Q416" s="15" t="str">
        <f>IF(OR(Table1[[#This Row],[Current Public Side SL Material ⓘ]]="",Table1[[#This Row],[Was Public SL Material Ever Previously Lead?]]="",Table1[[#This Row],[Customer SL Material ⓘ]]=""),"",IF(OR(LEFT(Table1[[#This Row],[Current Public Side SL Material ⓘ]],4)="Lead",LEFT(Table1[[#This Row],[Customer SL Material ⓘ]],4)="Lead"),"Lead",IF(LEFT(Table1[[#This Row],[Current Public Side SL Material ⓘ]],1)="U",(IF(LEFT(Table1[[#This Row],[Customer SL Material ⓘ]],1)="G","GSLRR","Unknown")),(IF(LEFT(Table1[[#This Row],[Customer SL Material ⓘ]],1)="G",(IF(Table1[[#This Row],[Was Public SL Material Ever Previously Lead?]]="No","Non-Lead","GSLRR")),IF(LEFT(Table1[[#This Row],[Customer SL Material ⓘ]],1)="U","Unknown","Non-Lead"))))))</f>
        <v/>
      </c>
    </row>
    <row r="417" spans="10:17" ht="17.25" customHeight="1" x14ac:dyDescent="0.25">
      <c r="J417" s="14"/>
      <c r="Q417" s="15" t="str">
        <f>IF(OR(Table1[[#This Row],[Current Public Side SL Material ⓘ]]="",Table1[[#This Row],[Was Public SL Material Ever Previously Lead?]]="",Table1[[#This Row],[Customer SL Material ⓘ]]=""),"",IF(OR(LEFT(Table1[[#This Row],[Current Public Side SL Material ⓘ]],4)="Lead",LEFT(Table1[[#This Row],[Customer SL Material ⓘ]],4)="Lead"),"Lead",IF(LEFT(Table1[[#This Row],[Current Public Side SL Material ⓘ]],1)="U",(IF(LEFT(Table1[[#This Row],[Customer SL Material ⓘ]],1)="G","GSLRR","Unknown")),(IF(LEFT(Table1[[#This Row],[Customer SL Material ⓘ]],1)="G",(IF(Table1[[#This Row],[Was Public SL Material Ever Previously Lead?]]="No","Non-Lead","GSLRR")),IF(LEFT(Table1[[#This Row],[Customer SL Material ⓘ]],1)="U","Unknown","Non-Lead"))))))</f>
        <v/>
      </c>
    </row>
    <row r="418" spans="10:17" ht="17.25" customHeight="1" x14ac:dyDescent="0.25">
      <c r="J418" s="14"/>
      <c r="Q418" s="15" t="str">
        <f>IF(OR(Table1[[#This Row],[Current Public Side SL Material ⓘ]]="",Table1[[#This Row],[Was Public SL Material Ever Previously Lead?]]="",Table1[[#This Row],[Customer SL Material ⓘ]]=""),"",IF(OR(LEFT(Table1[[#This Row],[Current Public Side SL Material ⓘ]],4)="Lead",LEFT(Table1[[#This Row],[Customer SL Material ⓘ]],4)="Lead"),"Lead",IF(LEFT(Table1[[#This Row],[Current Public Side SL Material ⓘ]],1)="U",(IF(LEFT(Table1[[#This Row],[Customer SL Material ⓘ]],1)="G","GSLRR","Unknown")),(IF(LEFT(Table1[[#This Row],[Customer SL Material ⓘ]],1)="G",(IF(Table1[[#This Row],[Was Public SL Material Ever Previously Lead?]]="No","Non-Lead","GSLRR")),IF(LEFT(Table1[[#This Row],[Customer SL Material ⓘ]],1)="U","Unknown","Non-Lead"))))))</f>
        <v/>
      </c>
    </row>
    <row r="419" spans="10:17" ht="17.25" customHeight="1" x14ac:dyDescent="0.25">
      <c r="J419" s="14"/>
      <c r="Q419" s="15" t="str">
        <f>IF(OR(Table1[[#This Row],[Current Public Side SL Material ⓘ]]="",Table1[[#This Row],[Was Public SL Material Ever Previously Lead?]]="",Table1[[#This Row],[Customer SL Material ⓘ]]=""),"",IF(OR(LEFT(Table1[[#This Row],[Current Public Side SL Material ⓘ]],4)="Lead",LEFT(Table1[[#This Row],[Customer SL Material ⓘ]],4)="Lead"),"Lead",IF(LEFT(Table1[[#This Row],[Current Public Side SL Material ⓘ]],1)="U",(IF(LEFT(Table1[[#This Row],[Customer SL Material ⓘ]],1)="G","GSLRR","Unknown")),(IF(LEFT(Table1[[#This Row],[Customer SL Material ⓘ]],1)="G",(IF(Table1[[#This Row],[Was Public SL Material Ever Previously Lead?]]="No","Non-Lead","GSLRR")),IF(LEFT(Table1[[#This Row],[Customer SL Material ⓘ]],1)="U","Unknown","Non-Lead"))))))</f>
        <v/>
      </c>
    </row>
    <row r="420" spans="10:17" ht="17.25" customHeight="1" x14ac:dyDescent="0.25">
      <c r="J420" s="14"/>
      <c r="Q420" s="15" t="str">
        <f>IF(OR(Table1[[#This Row],[Current Public Side SL Material ⓘ]]="",Table1[[#This Row],[Was Public SL Material Ever Previously Lead?]]="",Table1[[#This Row],[Customer SL Material ⓘ]]=""),"",IF(OR(LEFT(Table1[[#This Row],[Current Public Side SL Material ⓘ]],4)="Lead",LEFT(Table1[[#This Row],[Customer SL Material ⓘ]],4)="Lead"),"Lead",IF(LEFT(Table1[[#This Row],[Current Public Side SL Material ⓘ]],1)="U",(IF(LEFT(Table1[[#This Row],[Customer SL Material ⓘ]],1)="G","GSLRR","Unknown")),(IF(LEFT(Table1[[#This Row],[Customer SL Material ⓘ]],1)="G",(IF(Table1[[#This Row],[Was Public SL Material Ever Previously Lead?]]="No","Non-Lead","GSLRR")),IF(LEFT(Table1[[#This Row],[Customer SL Material ⓘ]],1)="U","Unknown","Non-Lead"))))))</f>
        <v/>
      </c>
    </row>
    <row r="421" spans="10:17" ht="17.25" customHeight="1" x14ac:dyDescent="0.25">
      <c r="J421" s="14"/>
      <c r="Q421" s="15" t="str">
        <f>IF(OR(Table1[[#This Row],[Current Public Side SL Material ⓘ]]="",Table1[[#This Row],[Was Public SL Material Ever Previously Lead?]]="",Table1[[#This Row],[Customer SL Material ⓘ]]=""),"",IF(OR(LEFT(Table1[[#This Row],[Current Public Side SL Material ⓘ]],4)="Lead",LEFT(Table1[[#This Row],[Customer SL Material ⓘ]],4)="Lead"),"Lead",IF(LEFT(Table1[[#This Row],[Current Public Side SL Material ⓘ]],1)="U",(IF(LEFT(Table1[[#This Row],[Customer SL Material ⓘ]],1)="G","GSLRR","Unknown")),(IF(LEFT(Table1[[#This Row],[Customer SL Material ⓘ]],1)="G",(IF(Table1[[#This Row],[Was Public SL Material Ever Previously Lead?]]="No","Non-Lead","GSLRR")),IF(LEFT(Table1[[#This Row],[Customer SL Material ⓘ]],1)="U","Unknown","Non-Lead"))))))</f>
        <v/>
      </c>
    </row>
    <row r="422" spans="10:17" ht="17.25" customHeight="1" x14ac:dyDescent="0.25">
      <c r="J422" s="14"/>
      <c r="Q422" s="15" t="str">
        <f>IF(OR(Table1[[#This Row],[Current Public Side SL Material ⓘ]]="",Table1[[#This Row],[Was Public SL Material Ever Previously Lead?]]="",Table1[[#This Row],[Customer SL Material ⓘ]]=""),"",IF(OR(LEFT(Table1[[#This Row],[Current Public Side SL Material ⓘ]],4)="Lead",LEFT(Table1[[#This Row],[Customer SL Material ⓘ]],4)="Lead"),"Lead",IF(LEFT(Table1[[#This Row],[Current Public Side SL Material ⓘ]],1)="U",(IF(LEFT(Table1[[#This Row],[Customer SL Material ⓘ]],1)="G","GSLRR","Unknown")),(IF(LEFT(Table1[[#This Row],[Customer SL Material ⓘ]],1)="G",(IF(Table1[[#This Row],[Was Public SL Material Ever Previously Lead?]]="No","Non-Lead","GSLRR")),IF(LEFT(Table1[[#This Row],[Customer SL Material ⓘ]],1)="U","Unknown","Non-Lead"))))))</f>
        <v/>
      </c>
    </row>
    <row r="423" spans="10:17" ht="17.25" customHeight="1" x14ac:dyDescent="0.25">
      <c r="J423" s="14"/>
      <c r="Q423" s="15" t="str">
        <f>IF(OR(Table1[[#This Row],[Current Public Side SL Material ⓘ]]="",Table1[[#This Row],[Was Public SL Material Ever Previously Lead?]]="",Table1[[#This Row],[Customer SL Material ⓘ]]=""),"",IF(OR(LEFT(Table1[[#This Row],[Current Public Side SL Material ⓘ]],4)="Lead",LEFT(Table1[[#This Row],[Customer SL Material ⓘ]],4)="Lead"),"Lead",IF(LEFT(Table1[[#This Row],[Current Public Side SL Material ⓘ]],1)="U",(IF(LEFT(Table1[[#This Row],[Customer SL Material ⓘ]],1)="G","GSLRR","Unknown")),(IF(LEFT(Table1[[#This Row],[Customer SL Material ⓘ]],1)="G",(IF(Table1[[#This Row],[Was Public SL Material Ever Previously Lead?]]="No","Non-Lead","GSLRR")),IF(LEFT(Table1[[#This Row],[Customer SL Material ⓘ]],1)="U","Unknown","Non-Lead"))))))</f>
        <v/>
      </c>
    </row>
    <row r="424" spans="10:17" ht="17.25" customHeight="1" x14ac:dyDescent="0.25">
      <c r="J424" s="14"/>
      <c r="Q424" s="15" t="str">
        <f>IF(OR(Table1[[#This Row],[Current Public Side SL Material ⓘ]]="",Table1[[#This Row],[Was Public SL Material Ever Previously Lead?]]="",Table1[[#This Row],[Customer SL Material ⓘ]]=""),"",IF(OR(LEFT(Table1[[#This Row],[Current Public Side SL Material ⓘ]],4)="Lead",LEFT(Table1[[#This Row],[Customer SL Material ⓘ]],4)="Lead"),"Lead",IF(LEFT(Table1[[#This Row],[Current Public Side SL Material ⓘ]],1)="U",(IF(LEFT(Table1[[#This Row],[Customer SL Material ⓘ]],1)="G","GSLRR","Unknown")),(IF(LEFT(Table1[[#This Row],[Customer SL Material ⓘ]],1)="G",(IF(Table1[[#This Row],[Was Public SL Material Ever Previously Lead?]]="No","Non-Lead","GSLRR")),IF(LEFT(Table1[[#This Row],[Customer SL Material ⓘ]],1)="U","Unknown","Non-Lead"))))))</f>
        <v/>
      </c>
    </row>
    <row r="425" spans="10:17" ht="17.25" customHeight="1" x14ac:dyDescent="0.25">
      <c r="J425" s="14"/>
      <c r="Q425" s="15" t="str">
        <f>IF(OR(Table1[[#This Row],[Current Public Side SL Material ⓘ]]="",Table1[[#This Row],[Was Public SL Material Ever Previously Lead?]]="",Table1[[#This Row],[Customer SL Material ⓘ]]=""),"",IF(OR(LEFT(Table1[[#This Row],[Current Public Side SL Material ⓘ]],4)="Lead",LEFT(Table1[[#This Row],[Customer SL Material ⓘ]],4)="Lead"),"Lead",IF(LEFT(Table1[[#This Row],[Current Public Side SL Material ⓘ]],1)="U",(IF(LEFT(Table1[[#This Row],[Customer SL Material ⓘ]],1)="G","GSLRR","Unknown")),(IF(LEFT(Table1[[#This Row],[Customer SL Material ⓘ]],1)="G",(IF(Table1[[#This Row],[Was Public SL Material Ever Previously Lead?]]="No","Non-Lead","GSLRR")),IF(LEFT(Table1[[#This Row],[Customer SL Material ⓘ]],1)="U","Unknown","Non-Lead"))))))</f>
        <v/>
      </c>
    </row>
    <row r="426" spans="10:17" ht="17.25" customHeight="1" x14ac:dyDescent="0.25">
      <c r="J426" s="14"/>
      <c r="Q426" s="15" t="str">
        <f>IF(OR(Table1[[#This Row],[Current Public Side SL Material ⓘ]]="",Table1[[#This Row],[Was Public SL Material Ever Previously Lead?]]="",Table1[[#This Row],[Customer SL Material ⓘ]]=""),"",IF(OR(LEFT(Table1[[#This Row],[Current Public Side SL Material ⓘ]],4)="Lead",LEFT(Table1[[#This Row],[Customer SL Material ⓘ]],4)="Lead"),"Lead",IF(LEFT(Table1[[#This Row],[Current Public Side SL Material ⓘ]],1)="U",(IF(LEFT(Table1[[#This Row],[Customer SL Material ⓘ]],1)="G","GSLRR","Unknown")),(IF(LEFT(Table1[[#This Row],[Customer SL Material ⓘ]],1)="G",(IF(Table1[[#This Row],[Was Public SL Material Ever Previously Lead?]]="No","Non-Lead","GSLRR")),IF(LEFT(Table1[[#This Row],[Customer SL Material ⓘ]],1)="U","Unknown","Non-Lead"))))))</f>
        <v/>
      </c>
    </row>
    <row r="427" spans="10:17" ht="17.25" customHeight="1" x14ac:dyDescent="0.25">
      <c r="J427" s="14"/>
      <c r="Q427" s="15" t="str">
        <f>IF(OR(Table1[[#This Row],[Current Public Side SL Material ⓘ]]="",Table1[[#This Row],[Was Public SL Material Ever Previously Lead?]]="",Table1[[#This Row],[Customer SL Material ⓘ]]=""),"",IF(OR(LEFT(Table1[[#This Row],[Current Public Side SL Material ⓘ]],4)="Lead",LEFT(Table1[[#This Row],[Customer SL Material ⓘ]],4)="Lead"),"Lead",IF(LEFT(Table1[[#This Row],[Current Public Side SL Material ⓘ]],1)="U",(IF(LEFT(Table1[[#This Row],[Customer SL Material ⓘ]],1)="G","GSLRR","Unknown")),(IF(LEFT(Table1[[#This Row],[Customer SL Material ⓘ]],1)="G",(IF(Table1[[#This Row],[Was Public SL Material Ever Previously Lead?]]="No","Non-Lead","GSLRR")),IF(LEFT(Table1[[#This Row],[Customer SL Material ⓘ]],1)="U","Unknown","Non-Lead"))))))</f>
        <v/>
      </c>
    </row>
    <row r="428" spans="10:17" ht="17.25" customHeight="1" x14ac:dyDescent="0.25">
      <c r="J428" s="14"/>
      <c r="Q428" s="15" t="str">
        <f>IF(OR(Table1[[#This Row],[Current Public Side SL Material ⓘ]]="",Table1[[#This Row],[Was Public SL Material Ever Previously Lead?]]="",Table1[[#This Row],[Customer SL Material ⓘ]]=""),"",IF(OR(LEFT(Table1[[#This Row],[Current Public Side SL Material ⓘ]],4)="Lead",LEFT(Table1[[#This Row],[Customer SL Material ⓘ]],4)="Lead"),"Lead",IF(LEFT(Table1[[#This Row],[Current Public Side SL Material ⓘ]],1)="U",(IF(LEFT(Table1[[#This Row],[Customer SL Material ⓘ]],1)="G","GSLRR","Unknown")),(IF(LEFT(Table1[[#This Row],[Customer SL Material ⓘ]],1)="G",(IF(Table1[[#This Row],[Was Public SL Material Ever Previously Lead?]]="No","Non-Lead","GSLRR")),IF(LEFT(Table1[[#This Row],[Customer SL Material ⓘ]],1)="U","Unknown","Non-Lead"))))))</f>
        <v/>
      </c>
    </row>
    <row r="429" spans="10:17" ht="17.25" customHeight="1" x14ac:dyDescent="0.25">
      <c r="J429" s="14"/>
      <c r="Q429" s="15" t="str">
        <f>IF(OR(Table1[[#This Row],[Current Public Side SL Material ⓘ]]="",Table1[[#This Row],[Was Public SL Material Ever Previously Lead?]]="",Table1[[#This Row],[Customer SL Material ⓘ]]=""),"",IF(OR(LEFT(Table1[[#This Row],[Current Public Side SL Material ⓘ]],4)="Lead",LEFT(Table1[[#This Row],[Customer SL Material ⓘ]],4)="Lead"),"Lead",IF(LEFT(Table1[[#This Row],[Current Public Side SL Material ⓘ]],1)="U",(IF(LEFT(Table1[[#This Row],[Customer SL Material ⓘ]],1)="G","GSLRR","Unknown")),(IF(LEFT(Table1[[#This Row],[Customer SL Material ⓘ]],1)="G",(IF(Table1[[#This Row],[Was Public SL Material Ever Previously Lead?]]="No","Non-Lead","GSLRR")),IF(LEFT(Table1[[#This Row],[Customer SL Material ⓘ]],1)="U","Unknown","Non-Lead"))))))</f>
        <v/>
      </c>
    </row>
    <row r="430" spans="10:17" ht="17.25" customHeight="1" x14ac:dyDescent="0.25">
      <c r="J430" s="14"/>
      <c r="Q430" s="15" t="str">
        <f>IF(OR(Table1[[#This Row],[Current Public Side SL Material ⓘ]]="",Table1[[#This Row],[Was Public SL Material Ever Previously Lead?]]="",Table1[[#This Row],[Customer SL Material ⓘ]]=""),"",IF(OR(LEFT(Table1[[#This Row],[Current Public Side SL Material ⓘ]],4)="Lead",LEFT(Table1[[#This Row],[Customer SL Material ⓘ]],4)="Lead"),"Lead",IF(LEFT(Table1[[#This Row],[Current Public Side SL Material ⓘ]],1)="U",(IF(LEFT(Table1[[#This Row],[Customer SL Material ⓘ]],1)="G","GSLRR","Unknown")),(IF(LEFT(Table1[[#This Row],[Customer SL Material ⓘ]],1)="G",(IF(Table1[[#This Row],[Was Public SL Material Ever Previously Lead?]]="No","Non-Lead","GSLRR")),IF(LEFT(Table1[[#This Row],[Customer SL Material ⓘ]],1)="U","Unknown","Non-Lead"))))))</f>
        <v/>
      </c>
    </row>
    <row r="431" spans="10:17" ht="17.25" customHeight="1" x14ac:dyDescent="0.25">
      <c r="J431" s="14"/>
      <c r="Q431" s="15" t="str">
        <f>IF(OR(Table1[[#This Row],[Current Public Side SL Material ⓘ]]="",Table1[[#This Row],[Was Public SL Material Ever Previously Lead?]]="",Table1[[#This Row],[Customer SL Material ⓘ]]=""),"",IF(OR(LEFT(Table1[[#This Row],[Current Public Side SL Material ⓘ]],4)="Lead",LEFT(Table1[[#This Row],[Customer SL Material ⓘ]],4)="Lead"),"Lead",IF(LEFT(Table1[[#This Row],[Current Public Side SL Material ⓘ]],1)="U",(IF(LEFT(Table1[[#This Row],[Customer SL Material ⓘ]],1)="G","GSLRR","Unknown")),(IF(LEFT(Table1[[#This Row],[Customer SL Material ⓘ]],1)="G",(IF(Table1[[#This Row],[Was Public SL Material Ever Previously Lead?]]="No","Non-Lead","GSLRR")),IF(LEFT(Table1[[#This Row],[Customer SL Material ⓘ]],1)="U","Unknown","Non-Lead"))))))</f>
        <v/>
      </c>
    </row>
    <row r="432" spans="10:17" ht="17.25" customHeight="1" x14ac:dyDescent="0.25">
      <c r="J432" s="14"/>
      <c r="Q432" s="15" t="str">
        <f>IF(OR(Table1[[#This Row],[Current Public Side SL Material ⓘ]]="",Table1[[#This Row],[Was Public SL Material Ever Previously Lead?]]="",Table1[[#This Row],[Customer SL Material ⓘ]]=""),"",IF(OR(LEFT(Table1[[#This Row],[Current Public Side SL Material ⓘ]],4)="Lead",LEFT(Table1[[#This Row],[Customer SL Material ⓘ]],4)="Lead"),"Lead",IF(LEFT(Table1[[#This Row],[Current Public Side SL Material ⓘ]],1)="U",(IF(LEFT(Table1[[#This Row],[Customer SL Material ⓘ]],1)="G","GSLRR","Unknown")),(IF(LEFT(Table1[[#This Row],[Customer SL Material ⓘ]],1)="G",(IF(Table1[[#This Row],[Was Public SL Material Ever Previously Lead?]]="No","Non-Lead","GSLRR")),IF(LEFT(Table1[[#This Row],[Customer SL Material ⓘ]],1)="U","Unknown","Non-Lead"))))))</f>
        <v/>
      </c>
    </row>
    <row r="433" spans="10:17" ht="17.25" customHeight="1" x14ac:dyDescent="0.25">
      <c r="J433" s="14"/>
      <c r="Q433" s="15" t="str">
        <f>IF(OR(Table1[[#This Row],[Current Public Side SL Material ⓘ]]="",Table1[[#This Row],[Was Public SL Material Ever Previously Lead?]]="",Table1[[#This Row],[Customer SL Material ⓘ]]=""),"",IF(OR(LEFT(Table1[[#This Row],[Current Public Side SL Material ⓘ]],4)="Lead",LEFT(Table1[[#This Row],[Customer SL Material ⓘ]],4)="Lead"),"Lead",IF(LEFT(Table1[[#This Row],[Current Public Side SL Material ⓘ]],1)="U",(IF(LEFT(Table1[[#This Row],[Customer SL Material ⓘ]],1)="G","GSLRR","Unknown")),(IF(LEFT(Table1[[#This Row],[Customer SL Material ⓘ]],1)="G",(IF(Table1[[#This Row],[Was Public SL Material Ever Previously Lead?]]="No","Non-Lead","GSLRR")),IF(LEFT(Table1[[#This Row],[Customer SL Material ⓘ]],1)="U","Unknown","Non-Lead"))))))</f>
        <v/>
      </c>
    </row>
    <row r="434" spans="10:17" ht="17.25" customHeight="1" x14ac:dyDescent="0.25">
      <c r="J434" s="14"/>
      <c r="Q434" s="15" t="str">
        <f>IF(OR(Table1[[#This Row],[Current Public Side SL Material ⓘ]]="",Table1[[#This Row],[Was Public SL Material Ever Previously Lead?]]="",Table1[[#This Row],[Customer SL Material ⓘ]]=""),"",IF(OR(LEFT(Table1[[#This Row],[Current Public Side SL Material ⓘ]],4)="Lead",LEFT(Table1[[#This Row],[Customer SL Material ⓘ]],4)="Lead"),"Lead",IF(LEFT(Table1[[#This Row],[Current Public Side SL Material ⓘ]],1)="U",(IF(LEFT(Table1[[#This Row],[Customer SL Material ⓘ]],1)="G","GSLRR","Unknown")),(IF(LEFT(Table1[[#This Row],[Customer SL Material ⓘ]],1)="G",(IF(Table1[[#This Row],[Was Public SL Material Ever Previously Lead?]]="No","Non-Lead","GSLRR")),IF(LEFT(Table1[[#This Row],[Customer SL Material ⓘ]],1)="U","Unknown","Non-Lead"))))))</f>
        <v/>
      </c>
    </row>
    <row r="435" spans="10:17" ht="17.25" customHeight="1" x14ac:dyDescent="0.25">
      <c r="J435" s="14"/>
      <c r="Q435" s="15" t="str">
        <f>IF(OR(Table1[[#This Row],[Current Public Side SL Material ⓘ]]="",Table1[[#This Row],[Was Public SL Material Ever Previously Lead?]]="",Table1[[#This Row],[Customer SL Material ⓘ]]=""),"",IF(OR(LEFT(Table1[[#This Row],[Current Public Side SL Material ⓘ]],4)="Lead",LEFT(Table1[[#This Row],[Customer SL Material ⓘ]],4)="Lead"),"Lead",IF(LEFT(Table1[[#This Row],[Current Public Side SL Material ⓘ]],1)="U",(IF(LEFT(Table1[[#This Row],[Customer SL Material ⓘ]],1)="G","GSLRR","Unknown")),(IF(LEFT(Table1[[#This Row],[Customer SL Material ⓘ]],1)="G",(IF(Table1[[#This Row],[Was Public SL Material Ever Previously Lead?]]="No","Non-Lead","GSLRR")),IF(LEFT(Table1[[#This Row],[Customer SL Material ⓘ]],1)="U","Unknown","Non-Lead"))))))</f>
        <v/>
      </c>
    </row>
    <row r="436" spans="10:17" ht="17.25" customHeight="1" x14ac:dyDescent="0.25">
      <c r="J436" s="14"/>
      <c r="Q436" s="15" t="str">
        <f>IF(OR(Table1[[#This Row],[Current Public Side SL Material ⓘ]]="",Table1[[#This Row],[Was Public SL Material Ever Previously Lead?]]="",Table1[[#This Row],[Customer SL Material ⓘ]]=""),"",IF(OR(LEFT(Table1[[#This Row],[Current Public Side SL Material ⓘ]],4)="Lead",LEFT(Table1[[#This Row],[Customer SL Material ⓘ]],4)="Lead"),"Lead",IF(LEFT(Table1[[#This Row],[Current Public Side SL Material ⓘ]],1)="U",(IF(LEFT(Table1[[#This Row],[Customer SL Material ⓘ]],1)="G","GSLRR","Unknown")),(IF(LEFT(Table1[[#This Row],[Customer SL Material ⓘ]],1)="G",(IF(Table1[[#This Row],[Was Public SL Material Ever Previously Lead?]]="No","Non-Lead","GSLRR")),IF(LEFT(Table1[[#This Row],[Customer SL Material ⓘ]],1)="U","Unknown","Non-Lead"))))))</f>
        <v/>
      </c>
    </row>
    <row r="437" spans="10:17" ht="17.25" customHeight="1" x14ac:dyDescent="0.25">
      <c r="J437" s="14"/>
      <c r="Q437" s="15" t="str">
        <f>IF(OR(Table1[[#This Row],[Current Public Side SL Material ⓘ]]="",Table1[[#This Row],[Was Public SL Material Ever Previously Lead?]]="",Table1[[#This Row],[Customer SL Material ⓘ]]=""),"",IF(OR(LEFT(Table1[[#This Row],[Current Public Side SL Material ⓘ]],4)="Lead",LEFT(Table1[[#This Row],[Customer SL Material ⓘ]],4)="Lead"),"Lead",IF(LEFT(Table1[[#This Row],[Current Public Side SL Material ⓘ]],1)="U",(IF(LEFT(Table1[[#This Row],[Customer SL Material ⓘ]],1)="G","GSLRR","Unknown")),(IF(LEFT(Table1[[#This Row],[Customer SL Material ⓘ]],1)="G",(IF(Table1[[#This Row],[Was Public SL Material Ever Previously Lead?]]="No","Non-Lead","GSLRR")),IF(LEFT(Table1[[#This Row],[Customer SL Material ⓘ]],1)="U","Unknown","Non-Lead"))))))</f>
        <v/>
      </c>
    </row>
    <row r="438" spans="10:17" ht="17.25" customHeight="1" x14ac:dyDescent="0.25">
      <c r="J438" s="14"/>
      <c r="Q438" s="15" t="str">
        <f>IF(OR(Table1[[#This Row],[Current Public Side SL Material ⓘ]]="",Table1[[#This Row],[Was Public SL Material Ever Previously Lead?]]="",Table1[[#This Row],[Customer SL Material ⓘ]]=""),"",IF(OR(LEFT(Table1[[#This Row],[Current Public Side SL Material ⓘ]],4)="Lead",LEFT(Table1[[#This Row],[Customer SL Material ⓘ]],4)="Lead"),"Lead",IF(LEFT(Table1[[#This Row],[Current Public Side SL Material ⓘ]],1)="U",(IF(LEFT(Table1[[#This Row],[Customer SL Material ⓘ]],1)="G","GSLRR","Unknown")),(IF(LEFT(Table1[[#This Row],[Customer SL Material ⓘ]],1)="G",(IF(Table1[[#This Row],[Was Public SL Material Ever Previously Lead?]]="No","Non-Lead","GSLRR")),IF(LEFT(Table1[[#This Row],[Customer SL Material ⓘ]],1)="U","Unknown","Non-Lead"))))))</f>
        <v/>
      </c>
    </row>
    <row r="439" spans="10:17" ht="17.25" customHeight="1" x14ac:dyDescent="0.25">
      <c r="J439" s="14"/>
      <c r="Q439" s="15" t="str">
        <f>IF(OR(Table1[[#This Row],[Current Public Side SL Material ⓘ]]="",Table1[[#This Row],[Was Public SL Material Ever Previously Lead?]]="",Table1[[#This Row],[Customer SL Material ⓘ]]=""),"",IF(OR(LEFT(Table1[[#This Row],[Current Public Side SL Material ⓘ]],4)="Lead",LEFT(Table1[[#This Row],[Customer SL Material ⓘ]],4)="Lead"),"Lead",IF(LEFT(Table1[[#This Row],[Current Public Side SL Material ⓘ]],1)="U",(IF(LEFT(Table1[[#This Row],[Customer SL Material ⓘ]],1)="G","GSLRR","Unknown")),(IF(LEFT(Table1[[#This Row],[Customer SL Material ⓘ]],1)="G",(IF(Table1[[#This Row],[Was Public SL Material Ever Previously Lead?]]="No","Non-Lead","GSLRR")),IF(LEFT(Table1[[#This Row],[Customer SL Material ⓘ]],1)="U","Unknown","Non-Lead"))))))</f>
        <v/>
      </c>
    </row>
    <row r="440" spans="10:17" ht="17.25" customHeight="1" x14ac:dyDescent="0.25">
      <c r="J440" s="14"/>
      <c r="Q440" s="15" t="str">
        <f>IF(OR(Table1[[#This Row],[Current Public Side SL Material ⓘ]]="",Table1[[#This Row],[Was Public SL Material Ever Previously Lead?]]="",Table1[[#This Row],[Customer SL Material ⓘ]]=""),"",IF(OR(LEFT(Table1[[#This Row],[Current Public Side SL Material ⓘ]],4)="Lead",LEFT(Table1[[#This Row],[Customer SL Material ⓘ]],4)="Lead"),"Lead",IF(LEFT(Table1[[#This Row],[Current Public Side SL Material ⓘ]],1)="U",(IF(LEFT(Table1[[#This Row],[Customer SL Material ⓘ]],1)="G","GSLRR","Unknown")),(IF(LEFT(Table1[[#This Row],[Customer SL Material ⓘ]],1)="G",(IF(Table1[[#This Row],[Was Public SL Material Ever Previously Lead?]]="No","Non-Lead","GSLRR")),IF(LEFT(Table1[[#This Row],[Customer SL Material ⓘ]],1)="U","Unknown","Non-Lead"))))))</f>
        <v/>
      </c>
    </row>
    <row r="441" spans="10:17" ht="17.25" customHeight="1" x14ac:dyDescent="0.25">
      <c r="J441" s="14"/>
      <c r="Q441" s="15" t="str">
        <f>IF(OR(Table1[[#This Row],[Current Public Side SL Material ⓘ]]="",Table1[[#This Row],[Was Public SL Material Ever Previously Lead?]]="",Table1[[#This Row],[Customer SL Material ⓘ]]=""),"",IF(OR(LEFT(Table1[[#This Row],[Current Public Side SL Material ⓘ]],4)="Lead",LEFT(Table1[[#This Row],[Customer SL Material ⓘ]],4)="Lead"),"Lead",IF(LEFT(Table1[[#This Row],[Current Public Side SL Material ⓘ]],1)="U",(IF(LEFT(Table1[[#This Row],[Customer SL Material ⓘ]],1)="G","GSLRR","Unknown")),(IF(LEFT(Table1[[#This Row],[Customer SL Material ⓘ]],1)="G",(IF(Table1[[#This Row],[Was Public SL Material Ever Previously Lead?]]="No","Non-Lead","GSLRR")),IF(LEFT(Table1[[#This Row],[Customer SL Material ⓘ]],1)="U","Unknown","Non-Lead"))))))</f>
        <v/>
      </c>
    </row>
    <row r="442" spans="10:17" ht="17.25" customHeight="1" x14ac:dyDescent="0.25">
      <c r="J442" s="14"/>
      <c r="Q442" s="15" t="str">
        <f>IF(OR(Table1[[#This Row],[Current Public Side SL Material ⓘ]]="",Table1[[#This Row],[Was Public SL Material Ever Previously Lead?]]="",Table1[[#This Row],[Customer SL Material ⓘ]]=""),"",IF(OR(LEFT(Table1[[#This Row],[Current Public Side SL Material ⓘ]],4)="Lead",LEFT(Table1[[#This Row],[Customer SL Material ⓘ]],4)="Lead"),"Lead",IF(LEFT(Table1[[#This Row],[Current Public Side SL Material ⓘ]],1)="U",(IF(LEFT(Table1[[#This Row],[Customer SL Material ⓘ]],1)="G","GSLRR","Unknown")),(IF(LEFT(Table1[[#This Row],[Customer SL Material ⓘ]],1)="G",(IF(Table1[[#This Row],[Was Public SL Material Ever Previously Lead?]]="No","Non-Lead","GSLRR")),IF(LEFT(Table1[[#This Row],[Customer SL Material ⓘ]],1)="U","Unknown","Non-Lead"))))))</f>
        <v/>
      </c>
    </row>
    <row r="443" spans="10:17" ht="17.25" customHeight="1" x14ac:dyDescent="0.25">
      <c r="J443" s="14"/>
      <c r="Q443" s="15" t="str">
        <f>IF(OR(Table1[[#This Row],[Current Public Side SL Material ⓘ]]="",Table1[[#This Row],[Was Public SL Material Ever Previously Lead?]]="",Table1[[#This Row],[Customer SL Material ⓘ]]=""),"",IF(OR(LEFT(Table1[[#This Row],[Current Public Side SL Material ⓘ]],4)="Lead",LEFT(Table1[[#This Row],[Customer SL Material ⓘ]],4)="Lead"),"Lead",IF(LEFT(Table1[[#This Row],[Current Public Side SL Material ⓘ]],1)="U",(IF(LEFT(Table1[[#This Row],[Customer SL Material ⓘ]],1)="G","GSLRR","Unknown")),(IF(LEFT(Table1[[#This Row],[Customer SL Material ⓘ]],1)="G",(IF(Table1[[#This Row],[Was Public SL Material Ever Previously Lead?]]="No","Non-Lead","GSLRR")),IF(LEFT(Table1[[#This Row],[Customer SL Material ⓘ]],1)="U","Unknown","Non-Lead"))))))</f>
        <v/>
      </c>
    </row>
    <row r="444" spans="10:17" ht="17.25" customHeight="1" x14ac:dyDescent="0.25">
      <c r="J444" s="14"/>
      <c r="Q444" s="15" t="str">
        <f>IF(OR(Table1[[#This Row],[Current Public Side SL Material ⓘ]]="",Table1[[#This Row],[Was Public SL Material Ever Previously Lead?]]="",Table1[[#This Row],[Customer SL Material ⓘ]]=""),"",IF(OR(LEFT(Table1[[#This Row],[Current Public Side SL Material ⓘ]],4)="Lead",LEFT(Table1[[#This Row],[Customer SL Material ⓘ]],4)="Lead"),"Lead",IF(LEFT(Table1[[#This Row],[Current Public Side SL Material ⓘ]],1)="U",(IF(LEFT(Table1[[#This Row],[Customer SL Material ⓘ]],1)="G","GSLRR","Unknown")),(IF(LEFT(Table1[[#This Row],[Customer SL Material ⓘ]],1)="G",(IF(Table1[[#This Row],[Was Public SL Material Ever Previously Lead?]]="No","Non-Lead","GSLRR")),IF(LEFT(Table1[[#This Row],[Customer SL Material ⓘ]],1)="U","Unknown","Non-Lead"))))))</f>
        <v/>
      </c>
    </row>
    <row r="445" spans="10:17" ht="17.25" customHeight="1" x14ac:dyDescent="0.25">
      <c r="J445" s="14"/>
      <c r="Q445" s="15" t="str">
        <f>IF(OR(Table1[[#This Row],[Current Public Side SL Material ⓘ]]="",Table1[[#This Row],[Was Public SL Material Ever Previously Lead?]]="",Table1[[#This Row],[Customer SL Material ⓘ]]=""),"",IF(OR(LEFT(Table1[[#This Row],[Current Public Side SL Material ⓘ]],4)="Lead",LEFT(Table1[[#This Row],[Customer SL Material ⓘ]],4)="Lead"),"Lead",IF(LEFT(Table1[[#This Row],[Current Public Side SL Material ⓘ]],1)="U",(IF(LEFT(Table1[[#This Row],[Customer SL Material ⓘ]],1)="G","GSLRR","Unknown")),(IF(LEFT(Table1[[#This Row],[Customer SL Material ⓘ]],1)="G",(IF(Table1[[#This Row],[Was Public SL Material Ever Previously Lead?]]="No","Non-Lead","GSLRR")),IF(LEFT(Table1[[#This Row],[Customer SL Material ⓘ]],1)="U","Unknown","Non-Lead"))))))</f>
        <v/>
      </c>
    </row>
    <row r="446" spans="10:17" ht="17.25" customHeight="1" x14ac:dyDescent="0.25">
      <c r="J446" s="14"/>
      <c r="Q446" s="15" t="str">
        <f>IF(OR(Table1[[#This Row],[Current Public Side SL Material ⓘ]]="",Table1[[#This Row],[Was Public SL Material Ever Previously Lead?]]="",Table1[[#This Row],[Customer SL Material ⓘ]]=""),"",IF(OR(LEFT(Table1[[#This Row],[Current Public Side SL Material ⓘ]],4)="Lead",LEFT(Table1[[#This Row],[Customer SL Material ⓘ]],4)="Lead"),"Lead",IF(LEFT(Table1[[#This Row],[Current Public Side SL Material ⓘ]],1)="U",(IF(LEFT(Table1[[#This Row],[Customer SL Material ⓘ]],1)="G","GSLRR","Unknown")),(IF(LEFT(Table1[[#This Row],[Customer SL Material ⓘ]],1)="G",(IF(Table1[[#This Row],[Was Public SL Material Ever Previously Lead?]]="No","Non-Lead","GSLRR")),IF(LEFT(Table1[[#This Row],[Customer SL Material ⓘ]],1)="U","Unknown","Non-Lead"))))))</f>
        <v/>
      </c>
    </row>
    <row r="447" spans="10:17" ht="17.25" customHeight="1" x14ac:dyDescent="0.25">
      <c r="J447" s="14"/>
      <c r="Q447" s="15" t="str">
        <f>IF(OR(Table1[[#This Row],[Current Public Side SL Material ⓘ]]="",Table1[[#This Row],[Was Public SL Material Ever Previously Lead?]]="",Table1[[#This Row],[Customer SL Material ⓘ]]=""),"",IF(OR(LEFT(Table1[[#This Row],[Current Public Side SL Material ⓘ]],4)="Lead",LEFT(Table1[[#This Row],[Customer SL Material ⓘ]],4)="Lead"),"Lead",IF(LEFT(Table1[[#This Row],[Current Public Side SL Material ⓘ]],1)="U",(IF(LEFT(Table1[[#This Row],[Customer SL Material ⓘ]],1)="G","GSLRR","Unknown")),(IF(LEFT(Table1[[#This Row],[Customer SL Material ⓘ]],1)="G",(IF(Table1[[#This Row],[Was Public SL Material Ever Previously Lead?]]="No","Non-Lead","GSLRR")),IF(LEFT(Table1[[#This Row],[Customer SL Material ⓘ]],1)="U","Unknown","Non-Lead"))))))</f>
        <v/>
      </c>
    </row>
    <row r="448" spans="10:17" ht="17.25" customHeight="1" x14ac:dyDescent="0.25">
      <c r="J448" s="14"/>
      <c r="Q448" s="15" t="str">
        <f>IF(OR(Table1[[#This Row],[Current Public Side SL Material ⓘ]]="",Table1[[#This Row],[Was Public SL Material Ever Previously Lead?]]="",Table1[[#This Row],[Customer SL Material ⓘ]]=""),"",IF(OR(LEFT(Table1[[#This Row],[Current Public Side SL Material ⓘ]],4)="Lead",LEFT(Table1[[#This Row],[Customer SL Material ⓘ]],4)="Lead"),"Lead",IF(LEFT(Table1[[#This Row],[Current Public Side SL Material ⓘ]],1)="U",(IF(LEFT(Table1[[#This Row],[Customer SL Material ⓘ]],1)="G","GSLRR","Unknown")),(IF(LEFT(Table1[[#This Row],[Customer SL Material ⓘ]],1)="G",(IF(Table1[[#This Row],[Was Public SL Material Ever Previously Lead?]]="No","Non-Lead","GSLRR")),IF(LEFT(Table1[[#This Row],[Customer SL Material ⓘ]],1)="U","Unknown","Non-Lead"))))))</f>
        <v/>
      </c>
    </row>
    <row r="449" spans="10:17" ht="17.25" customHeight="1" x14ac:dyDescent="0.25">
      <c r="J449" s="14"/>
      <c r="Q449" s="15" t="str">
        <f>IF(OR(Table1[[#This Row],[Current Public Side SL Material ⓘ]]="",Table1[[#This Row],[Was Public SL Material Ever Previously Lead?]]="",Table1[[#This Row],[Customer SL Material ⓘ]]=""),"",IF(OR(LEFT(Table1[[#This Row],[Current Public Side SL Material ⓘ]],4)="Lead",LEFT(Table1[[#This Row],[Customer SL Material ⓘ]],4)="Lead"),"Lead",IF(LEFT(Table1[[#This Row],[Current Public Side SL Material ⓘ]],1)="U",(IF(LEFT(Table1[[#This Row],[Customer SL Material ⓘ]],1)="G","GSLRR","Unknown")),(IF(LEFT(Table1[[#This Row],[Customer SL Material ⓘ]],1)="G",(IF(Table1[[#This Row],[Was Public SL Material Ever Previously Lead?]]="No","Non-Lead","GSLRR")),IF(LEFT(Table1[[#This Row],[Customer SL Material ⓘ]],1)="U","Unknown","Non-Lead"))))))</f>
        <v/>
      </c>
    </row>
    <row r="450" spans="10:17" ht="17.25" customHeight="1" x14ac:dyDescent="0.25">
      <c r="J450" s="14"/>
      <c r="Q450" s="15" t="str">
        <f>IF(OR(Table1[[#This Row],[Current Public Side SL Material ⓘ]]="",Table1[[#This Row],[Was Public SL Material Ever Previously Lead?]]="",Table1[[#This Row],[Customer SL Material ⓘ]]=""),"",IF(OR(LEFT(Table1[[#This Row],[Current Public Side SL Material ⓘ]],4)="Lead",LEFT(Table1[[#This Row],[Customer SL Material ⓘ]],4)="Lead"),"Lead",IF(LEFT(Table1[[#This Row],[Current Public Side SL Material ⓘ]],1)="U",(IF(LEFT(Table1[[#This Row],[Customer SL Material ⓘ]],1)="G","GSLRR","Unknown")),(IF(LEFT(Table1[[#This Row],[Customer SL Material ⓘ]],1)="G",(IF(Table1[[#This Row],[Was Public SL Material Ever Previously Lead?]]="No","Non-Lead","GSLRR")),IF(LEFT(Table1[[#This Row],[Customer SL Material ⓘ]],1)="U","Unknown","Non-Lead"))))))</f>
        <v/>
      </c>
    </row>
    <row r="451" spans="10:17" ht="17.25" customHeight="1" x14ac:dyDescent="0.25">
      <c r="J451" s="14"/>
      <c r="Q451" s="15" t="str">
        <f>IF(OR(Table1[[#This Row],[Current Public Side SL Material ⓘ]]="",Table1[[#This Row],[Was Public SL Material Ever Previously Lead?]]="",Table1[[#This Row],[Customer SL Material ⓘ]]=""),"",IF(OR(LEFT(Table1[[#This Row],[Current Public Side SL Material ⓘ]],4)="Lead",LEFT(Table1[[#This Row],[Customer SL Material ⓘ]],4)="Lead"),"Lead",IF(LEFT(Table1[[#This Row],[Current Public Side SL Material ⓘ]],1)="U",(IF(LEFT(Table1[[#This Row],[Customer SL Material ⓘ]],1)="G","GSLRR","Unknown")),(IF(LEFT(Table1[[#This Row],[Customer SL Material ⓘ]],1)="G",(IF(Table1[[#This Row],[Was Public SL Material Ever Previously Lead?]]="No","Non-Lead","GSLRR")),IF(LEFT(Table1[[#This Row],[Customer SL Material ⓘ]],1)="U","Unknown","Non-Lead"))))))</f>
        <v/>
      </c>
    </row>
    <row r="452" spans="10:17" ht="17.25" customHeight="1" x14ac:dyDescent="0.25">
      <c r="J452" s="14"/>
      <c r="Q452" s="15" t="str">
        <f>IF(OR(Table1[[#This Row],[Current Public Side SL Material ⓘ]]="",Table1[[#This Row],[Was Public SL Material Ever Previously Lead?]]="",Table1[[#This Row],[Customer SL Material ⓘ]]=""),"",IF(OR(LEFT(Table1[[#This Row],[Current Public Side SL Material ⓘ]],4)="Lead",LEFT(Table1[[#This Row],[Customer SL Material ⓘ]],4)="Lead"),"Lead",IF(LEFT(Table1[[#This Row],[Current Public Side SL Material ⓘ]],1)="U",(IF(LEFT(Table1[[#This Row],[Customer SL Material ⓘ]],1)="G","GSLRR","Unknown")),(IF(LEFT(Table1[[#This Row],[Customer SL Material ⓘ]],1)="G",(IF(Table1[[#This Row],[Was Public SL Material Ever Previously Lead?]]="No","Non-Lead","GSLRR")),IF(LEFT(Table1[[#This Row],[Customer SL Material ⓘ]],1)="U","Unknown","Non-Lead"))))))</f>
        <v/>
      </c>
    </row>
    <row r="453" spans="10:17" ht="17.25" customHeight="1" x14ac:dyDescent="0.25">
      <c r="J453" s="14"/>
      <c r="Q453" s="15" t="str">
        <f>IF(OR(Table1[[#This Row],[Current Public Side SL Material ⓘ]]="",Table1[[#This Row],[Was Public SL Material Ever Previously Lead?]]="",Table1[[#This Row],[Customer SL Material ⓘ]]=""),"",IF(OR(LEFT(Table1[[#This Row],[Current Public Side SL Material ⓘ]],4)="Lead",LEFT(Table1[[#This Row],[Customer SL Material ⓘ]],4)="Lead"),"Lead",IF(LEFT(Table1[[#This Row],[Current Public Side SL Material ⓘ]],1)="U",(IF(LEFT(Table1[[#This Row],[Customer SL Material ⓘ]],1)="G","GSLRR","Unknown")),(IF(LEFT(Table1[[#This Row],[Customer SL Material ⓘ]],1)="G",(IF(Table1[[#This Row],[Was Public SL Material Ever Previously Lead?]]="No","Non-Lead","GSLRR")),IF(LEFT(Table1[[#This Row],[Customer SL Material ⓘ]],1)="U","Unknown","Non-Lead"))))))</f>
        <v/>
      </c>
    </row>
    <row r="454" spans="10:17" ht="17.25" customHeight="1" x14ac:dyDescent="0.25">
      <c r="J454" s="14"/>
      <c r="Q454" s="15" t="str">
        <f>IF(OR(Table1[[#This Row],[Current Public Side SL Material ⓘ]]="",Table1[[#This Row],[Was Public SL Material Ever Previously Lead?]]="",Table1[[#This Row],[Customer SL Material ⓘ]]=""),"",IF(OR(LEFT(Table1[[#This Row],[Current Public Side SL Material ⓘ]],4)="Lead",LEFT(Table1[[#This Row],[Customer SL Material ⓘ]],4)="Lead"),"Lead",IF(LEFT(Table1[[#This Row],[Current Public Side SL Material ⓘ]],1)="U",(IF(LEFT(Table1[[#This Row],[Customer SL Material ⓘ]],1)="G","GSLRR","Unknown")),(IF(LEFT(Table1[[#This Row],[Customer SL Material ⓘ]],1)="G",(IF(Table1[[#This Row],[Was Public SL Material Ever Previously Lead?]]="No","Non-Lead","GSLRR")),IF(LEFT(Table1[[#This Row],[Customer SL Material ⓘ]],1)="U","Unknown","Non-Lead"))))))</f>
        <v/>
      </c>
    </row>
    <row r="455" spans="10:17" ht="17.25" customHeight="1" x14ac:dyDescent="0.25">
      <c r="J455" s="14"/>
      <c r="Q455" s="15" t="str">
        <f>IF(OR(Table1[[#This Row],[Current Public Side SL Material ⓘ]]="",Table1[[#This Row],[Was Public SL Material Ever Previously Lead?]]="",Table1[[#This Row],[Customer SL Material ⓘ]]=""),"",IF(OR(LEFT(Table1[[#This Row],[Current Public Side SL Material ⓘ]],4)="Lead",LEFT(Table1[[#This Row],[Customer SL Material ⓘ]],4)="Lead"),"Lead",IF(LEFT(Table1[[#This Row],[Current Public Side SL Material ⓘ]],1)="U",(IF(LEFT(Table1[[#This Row],[Customer SL Material ⓘ]],1)="G","GSLRR","Unknown")),(IF(LEFT(Table1[[#This Row],[Customer SL Material ⓘ]],1)="G",(IF(Table1[[#This Row],[Was Public SL Material Ever Previously Lead?]]="No","Non-Lead","GSLRR")),IF(LEFT(Table1[[#This Row],[Customer SL Material ⓘ]],1)="U","Unknown","Non-Lead"))))))</f>
        <v/>
      </c>
    </row>
    <row r="456" spans="10:17" ht="17.25" customHeight="1" x14ac:dyDescent="0.25">
      <c r="J456" s="14"/>
      <c r="Q456" s="15" t="str">
        <f>IF(OR(Table1[[#This Row],[Current Public Side SL Material ⓘ]]="",Table1[[#This Row],[Was Public SL Material Ever Previously Lead?]]="",Table1[[#This Row],[Customer SL Material ⓘ]]=""),"",IF(OR(LEFT(Table1[[#This Row],[Current Public Side SL Material ⓘ]],4)="Lead",LEFT(Table1[[#This Row],[Customer SL Material ⓘ]],4)="Lead"),"Lead",IF(LEFT(Table1[[#This Row],[Current Public Side SL Material ⓘ]],1)="U",(IF(LEFT(Table1[[#This Row],[Customer SL Material ⓘ]],1)="G","GSLRR","Unknown")),(IF(LEFT(Table1[[#This Row],[Customer SL Material ⓘ]],1)="G",(IF(Table1[[#This Row],[Was Public SL Material Ever Previously Lead?]]="No","Non-Lead","GSLRR")),IF(LEFT(Table1[[#This Row],[Customer SL Material ⓘ]],1)="U","Unknown","Non-Lead"))))))</f>
        <v/>
      </c>
    </row>
    <row r="457" spans="10:17" ht="17.25" customHeight="1" x14ac:dyDescent="0.25">
      <c r="J457" s="14"/>
      <c r="Q457" s="15" t="str">
        <f>IF(OR(Table1[[#This Row],[Current Public Side SL Material ⓘ]]="",Table1[[#This Row],[Was Public SL Material Ever Previously Lead?]]="",Table1[[#This Row],[Customer SL Material ⓘ]]=""),"",IF(OR(LEFT(Table1[[#This Row],[Current Public Side SL Material ⓘ]],4)="Lead",LEFT(Table1[[#This Row],[Customer SL Material ⓘ]],4)="Lead"),"Lead",IF(LEFT(Table1[[#This Row],[Current Public Side SL Material ⓘ]],1)="U",(IF(LEFT(Table1[[#This Row],[Customer SL Material ⓘ]],1)="G","GSLRR","Unknown")),(IF(LEFT(Table1[[#This Row],[Customer SL Material ⓘ]],1)="G",(IF(Table1[[#This Row],[Was Public SL Material Ever Previously Lead?]]="No","Non-Lead","GSLRR")),IF(LEFT(Table1[[#This Row],[Customer SL Material ⓘ]],1)="U","Unknown","Non-Lead"))))))</f>
        <v/>
      </c>
    </row>
    <row r="458" spans="10:17" ht="17.25" customHeight="1" x14ac:dyDescent="0.25">
      <c r="J458" s="14"/>
      <c r="Q458" s="15" t="str">
        <f>IF(OR(Table1[[#This Row],[Current Public Side SL Material ⓘ]]="",Table1[[#This Row],[Was Public SL Material Ever Previously Lead?]]="",Table1[[#This Row],[Customer SL Material ⓘ]]=""),"",IF(OR(LEFT(Table1[[#This Row],[Current Public Side SL Material ⓘ]],4)="Lead",LEFT(Table1[[#This Row],[Customer SL Material ⓘ]],4)="Lead"),"Lead",IF(LEFT(Table1[[#This Row],[Current Public Side SL Material ⓘ]],1)="U",(IF(LEFT(Table1[[#This Row],[Customer SL Material ⓘ]],1)="G","GSLRR","Unknown")),(IF(LEFT(Table1[[#This Row],[Customer SL Material ⓘ]],1)="G",(IF(Table1[[#This Row],[Was Public SL Material Ever Previously Lead?]]="No","Non-Lead","GSLRR")),IF(LEFT(Table1[[#This Row],[Customer SL Material ⓘ]],1)="U","Unknown","Non-Lead"))))))</f>
        <v/>
      </c>
    </row>
    <row r="459" spans="10:17" ht="17.25" customHeight="1" x14ac:dyDescent="0.25">
      <c r="J459" s="14"/>
      <c r="Q459" s="15" t="str">
        <f>IF(OR(Table1[[#This Row],[Current Public Side SL Material ⓘ]]="",Table1[[#This Row],[Was Public SL Material Ever Previously Lead?]]="",Table1[[#This Row],[Customer SL Material ⓘ]]=""),"",IF(OR(LEFT(Table1[[#This Row],[Current Public Side SL Material ⓘ]],4)="Lead",LEFT(Table1[[#This Row],[Customer SL Material ⓘ]],4)="Lead"),"Lead",IF(LEFT(Table1[[#This Row],[Current Public Side SL Material ⓘ]],1)="U",(IF(LEFT(Table1[[#This Row],[Customer SL Material ⓘ]],1)="G","GSLRR","Unknown")),(IF(LEFT(Table1[[#This Row],[Customer SL Material ⓘ]],1)="G",(IF(Table1[[#This Row],[Was Public SL Material Ever Previously Lead?]]="No","Non-Lead","GSLRR")),IF(LEFT(Table1[[#This Row],[Customer SL Material ⓘ]],1)="U","Unknown","Non-Lead"))))))</f>
        <v/>
      </c>
    </row>
    <row r="460" spans="10:17" ht="17.25" customHeight="1" x14ac:dyDescent="0.25">
      <c r="J460" s="14"/>
      <c r="Q460" s="15" t="str">
        <f>IF(OR(Table1[[#This Row],[Current Public Side SL Material ⓘ]]="",Table1[[#This Row],[Was Public SL Material Ever Previously Lead?]]="",Table1[[#This Row],[Customer SL Material ⓘ]]=""),"",IF(OR(LEFT(Table1[[#This Row],[Current Public Side SL Material ⓘ]],4)="Lead",LEFT(Table1[[#This Row],[Customer SL Material ⓘ]],4)="Lead"),"Lead",IF(LEFT(Table1[[#This Row],[Current Public Side SL Material ⓘ]],1)="U",(IF(LEFT(Table1[[#This Row],[Customer SL Material ⓘ]],1)="G","GSLRR","Unknown")),(IF(LEFT(Table1[[#This Row],[Customer SL Material ⓘ]],1)="G",(IF(Table1[[#This Row],[Was Public SL Material Ever Previously Lead?]]="No","Non-Lead","GSLRR")),IF(LEFT(Table1[[#This Row],[Customer SL Material ⓘ]],1)="U","Unknown","Non-Lead"))))))</f>
        <v/>
      </c>
    </row>
    <row r="461" spans="10:17" ht="17.25" customHeight="1" x14ac:dyDescent="0.25">
      <c r="J461" s="14"/>
      <c r="Q461" s="15" t="str">
        <f>IF(OR(Table1[[#This Row],[Current Public Side SL Material ⓘ]]="",Table1[[#This Row],[Was Public SL Material Ever Previously Lead?]]="",Table1[[#This Row],[Customer SL Material ⓘ]]=""),"",IF(OR(LEFT(Table1[[#This Row],[Current Public Side SL Material ⓘ]],4)="Lead",LEFT(Table1[[#This Row],[Customer SL Material ⓘ]],4)="Lead"),"Lead",IF(LEFT(Table1[[#This Row],[Current Public Side SL Material ⓘ]],1)="U",(IF(LEFT(Table1[[#This Row],[Customer SL Material ⓘ]],1)="G","GSLRR","Unknown")),(IF(LEFT(Table1[[#This Row],[Customer SL Material ⓘ]],1)="G",(IF(Table1[[#This Row],[Was Public SL Material Ever Previously Lead?]]="No","Non-Lead","GSLRR")),IF(LEFT(Table1[[#This Row],[Customer SL Material ⓘ]],1)="U","Unknown","Non-Lead"))))))</f>
        <v/>
      </c>
    </row>
    <row r="462" spans="10:17" ht="17.25" customHeight="1" x14ac:dyDescent="0.25">
      <c r="J462" s="14"/>
      <c r="Q462" s="15" t="str">
        <f>IF(OR(Table1[[#This Row],[Current Public Side SL Material ⓘ]]="",Table1[[#This Row],[Was Public SL Material Ever Previously Lead?]]="",Table1[[#This Row],[Customer SL Material ⓘ]]=""),"",IF(OR(LEFT(Table1[[#This Row],[Current Public Side SL Material ⓘ]],4)="Lead",LEFT(Table1[[#This Row],[Customer SL Material ⓘ]],4)="Lead"),"Lead",IF(LEFT(Table1[[#This Row],[Current Public Side SL Material ⓘ]],1)="U",(IF(LEFT(Table1[[#This Row],[Customer SL Material ⓘ]],1)="G","GSLRR","Unknown")),(IF(LEFT(Table1[[#This Row],[Customer SL Material ⓘ]],1)="G",(IF(Table1[[#This Row],[Was Public SL Material Ever Previously Lead?]]="No","Non-Lead","GSLRR")),IF(LEFT(Table1[[#This Row],[Customer SL Material ⓘ]],1)="U","Unknown","Non-Lead"))))))</f>
        <v/>
      </c>
    </row>
    <row r="463" spans="10:17" ht="17.25" customHeight="1" x14ac:dyDescent="0.25">
      <c r="J463" s="14"/>
      <c r="Q463" s="15" t="str">
        <f>IF(OR(Table1[[#This Row],[Current Public Side SL Material ⓘ]]="",Table1[[#This Row],[Was Public SL Material Ever Previously Lead?]]="",Table1[[#This Row],[Customer SL Material ⓘ]]=""),"",IF(OR(LEFT(Table1[[#This Row],[Current Public Side SL Material ⓘ]],4)="Lead",LEFT(Table1[[#This Row],[Customer SL Material ⓘ]],4)="Lead"),"Lead",IF(LEFT(Table1[[#This Row],[Current Public Side SL Material ⓘ]],1)="U",(IF(LEFT(Table1[[#This Row],[Customer SL Material ⓘ]],1)="G","GSLRR","Unknown")),(IF(LEFT(Table1[[#This Row],[Customer SL Material ⓘ]],1)="G",(IF(Table1[[#This Row],[Was Public SL Material Ever Previously Lead?]]="No","Non-Lead","GSLRR")),IF(LEFT(Table1[[#This Row],[Customer SL Material ⓘ]],1)="U","Unknown","Non-Lead"))))))</f>
        <v/>
      </c>
    </row>
    <row r="464" spans="10:17" ht="17.25" customHeight="1" x14ac:dyDescent="0.25">
      <c r="J464" s="14"/>
      <c r="Q464" s="15" t="str">
        <f>IF(OR(Table1[[#This Row],[Current Public Side SL Material ⓘ]]="",Table1[[#This Row],[Was Public SL Material Ever Previously Lead?]]="",Table1[[#This Row],[Customer SL Material ⓘ]]=""),"",IF(OR(LEFT(Table1[[#This Row],[Current Public Side SL Material ⓘ]],4)="Lead",LEFT(Table1[[#This Row],[Customer SL Material ⓘ]],4)="Lead"),"Lead",IF(LEFT(Table1[[#This Row],[Current Public Side SL Material ⓘ]],1)="U",(IF(LEFT(Table1[[#This Row],[Customer SL Material ⓘ]],1)="G","GSLRR","Unknown")),(IF(LEFT(Table1[[#This Row],[Customer SL Material ⓘ]],1)="G",(IF(Table1[[#This Row],[Was Public SL Material Ever Previously Lead?]]="No","Non-Lead","GSLRR")),IF(LEFT(Table1[[#This Row],[Customer SL Material ⓘ]],1)="U","Unknown","Non-Lead"))))))</f>
        <v/>
      </c>
    </row>
    <row r="465" spans="10:17" ht="17.25" customHeight="1" x14ac:dyDescent="0.25">
      <c r="J465" s="14"/>
      <c r="Q465" s="15" t="str">
        <f>IF(OR(Table1[[#This Row],[Current Public Side SL Material ⓘ]]="",Table1[[#This Row],[Was Public SL Material Ever Previously Lead?]]="",Table1[[#This Row],[Customer SL Material ⓘ]]=""),"",IF(OR(LEFT(Table1[[#This Row],[Current Public Side SL Material ⓘ]],4)="Lead",LEFT(Table1[[#This Row],[Customer SL Material ⓘ]],4)="Lead"),"Lead",IF(LEFT(Table1[[#This Row],[Current Public Side SL Material ⓘ]],1)="U",(IF(LEFT(Table1[[#This Row],[Customer SL Material ⓘ]],1)="G","GSLRR","Unknown")),(IF(LEFT(Table1[[#This Row],[Customer SL Material ⓘ]],1)="G",(IF(Table1[[#This Row],[Was Public SL Material Ever Previously Lead?]]="No","Non-Lead","GSLRR")),IF(LEFT(Table1[[#This Row],[Customer SL Material ⓘ]],1)="U","Unknown","Non-Lead"))))))</f>
        <v/>
      </c>
    </row>
    <row r="466" spans="10:17" ht="17.25" customHeight="1" x14ac:dyDescent="0.25">
      <c r="J466" s="14"/>
      <c r="Q466" s="15" t="str">
        <f>IF(OR(Table1[[#This Row],[Current Public Side SL Material ⓘ]]="",Table1[[#This Row],[Was Public SL Material Ever Previously Lead?]]="",Table1[[#This Row],[Customer SL Material ⓘ]]=""),"",IF(OR(LEFT(Table1[[#This Row],[Current Public Side SL Material ⓘ]],4)="Lead",LEFT(Table1[[#This Row],[Customer SL Material ⓘ]],4)="Lead"),"Lead",IF(LEFT(Table1[[#This Row],[Current Public Side SL Material ⓘ]],1)="U",(IF(LEFT(Table1[[#This Row],[Customer SL Material ⓘ]],1)="G","GSLRR","Unknown")),(IF(LEFT(Table1[[#This Row],[Customer SL Material ⓘ]],1)="G",(IF(Table1[[#This Row],[Was Public SL Material Ever Previously Lead?]]="No","Non-Lead","GSLRR")),IF(LEFT(Table1[[#This Row],[Customer SL Material ⓘ]],1)="U","Unknown","Non-Lead"))))))</f>
        <v/>
      </c>
    </row>
    <row r="467" spans="10:17" ht="17.25" customHeight="1" x14ac:dyDescent="0.25">
      <c r="J467" s="14"/>
      <c r="Q467" s="15" t="str">
        <f>IF(OR(Table1[[#This Row],[Current Public Side SL Material ⓘ]]="",Table1[[#This Row],[Was Public SL Material Ever Previously Lead?]]="",Table1[[#This Row],[Customer SL Material ⓘ]]=""),"",IF(OR(LEFT(Table1[[#This Row],[Current Public Side SL Material ⓘ]],4)="Lead",LEFT(Table1[[#This Row],[Customer SL Material ⓘ]],4)="Lead"),"Lead",IF(LEFT(Table1[[#This Row],[Current Public Side SL Material ⓘ]],1)="U",(IF(LEFT(Table1[[#This Row],[Customer SL Material ⓘ]],1)="G","GSLRR","Unknown")),(IF(LEFT(Table1[[#This Row],[Customer SL Material ⓘ]],1)="G",(IF(Table1[[#This Row],[Was Public SL Material Ever Previously Lead?]]="No","Non-Lead","GSLRR")),IF(LEFT(Table1[[#This Row],[Customer SL Material ⓘ]],1)="U","Unknown","Non-Lead"))))))</f>
        <v/>
      </c>
    </row>
    <row r="468" spans="10:17" ht="17.25" customHeight="1" x14ac:dyDescent="0.25">
      <c r="J468" s="14"/>
      <c r="Q468" s="15" t="str">
        <f>IF(OR(Table1[[#This Row],[Current Public Side SL Material ⓘ]]="",Table1[[#This Row],[Was Public SL Material Ever Previously Lead?]]="",Table1[[#This Row],[Customer SL Material ⓘ]]=""),"",IF(OR(LEFT(Table1[[#This Row],[Current Public Side SL Material ⓘ]],4)="Lead",LEFT(Table1[[#This Row],[Customer SL Material ⓘ]],4)="Lead"),"Lead",IF(LEFT(Table1[[#This Row],[Current Public Side SL Material ⓘ]],1)="U",(IF(LEFT(Table1[[#This Row],[Customer SL Material ⓘ]],1)="G","GSLRR","Unknown")),(IF(LEFT(Table1[[#This Row],[Customer SL Material ⓘ]],1)="G",(IF(Table1[[#This Row],[Was Public SL Material Ever Previously Lead?]]="No","Non-Lead","GSLRR")),IF(LEFT(Table1[[#This Row],[Customer SL Material ⓘ]],1)="U","Unknown","Non-Lead"))))))</f>
        <v/>
      </c>
    </row>
    <row r="469" spans="10:17" ht="17.25" customHeight="1" x14ac:dyDescent="0.25">
      <c r="J469" s="14"/>
      <c r="Q469" s="15" t="str">
        <f>IF(OR(Table1[[#This Row],[Current Public Side SL Material ⓘ]]="",Table1[[#This Row],[Was Public SL Material Ever Previously Lead?]]="",Table1[[#This Row],[Customer SL Material ⓘ]]=""),"",IF(OR(LEFT(Table1[[#This Row],[Current Public Side SL Material ⓘ]],4)="Lead",LEFT(Table1[[#This Row],[Customer SL Material ⓘ]],4)="Lead"),"Lead",IF(LEFT(Table1[[#This Row],[Current Public Side SL Material ⓘ]],1)="U",(IF(LEFT(Table1[[#This Row],[Customer SL Material ⓘ]],1)="G","GSLRR","Unknown")),(IF(LEFT(Table1[[#This Row],[Customer SL Material ⓘ]],1)="G",(IF(Table1[[#This Row],[Was Public SL Material Ever Previously Lead?]]="No","Non-Lead","GSLRR")),IF(LEFT(Table1[[#This Row],[Customer SL Material ⓘ]],1)="U","Unknown","Non-Lead"))))))</f>
        <v/>
      </c>
    </row>
    <row r="470" spans="10:17" ht="17.25" customHeight="1" x14ac:dyDescent="0.25">
      <c r="J470" s="14"/>
      <c r="Q470" s="15" t="str">
        <f>IF(OR(Table1[[#This Row],[Current Public Side SL Material ⓘ]]="",Table1[[#This Row],[Was Public SL Material Ever Previously Lead?]]="",Table1[[#This Row],[Customer SL Material ⓘ]]=""),"",IF(OR(LEFT(Table1[[#This Row],[Current Public Side SL Material ⓘ]],4)="Lead",LEFT(Table1[[#This Row],[Customer SL Material ⓘ]],4)="Lead"),"Lead",IF(LEFT(Table1[[#This Row],[Current Public Side SL Material ⓘ]],1)="U",(IF(LEFT(Table1[[#This Row],[Customer SL Material ⓘ]],1)="G","GSLRR","Unknown")),(IF(LEFT(Table1[[#This Row],[Customer SL Material ⓘ]],1)="G",(IF(Table1[[#This Row],[Was Public SL Material Ever Previously Lead?]]="No","Non-Lead","GSLRR")),IF(LEFT(Table1[[#This Row],[Customer SL Material ⓘ]],1)="U","Unknown","Non-Lead"))))))</f>
        <v/>
      </c>
    </row>
    <row r="471" spans="10:17" ht="17.25" customHeight="1" x14ac:dyDescent="0.25">
      <c r="J471" s="14"/>
      <c r="Q471" s="15" t="str">
        <f>IF(OR(Table1[[#This Row],[Current Public Side SL Material ⓘ]]="",Table1[[#This Row],[Was Public SL Material Ever Previously Lead?]]="",Table1[[#This Row],[Customer SL Material ⓘ]]=""),"",IF(OR(LEFT(Table1[[#This Row],[Current Public Side SL Material ⓘ]],4)="Lead",LEFT(Table1[[#This Row],[Customer SL Material ⓘ]],4)="Lead"),"Lead",IF(LEFT(Table1[[#This Row],[Current Public Side SL Material ⓘ]],1)="U",(IF(LEFT(Table1[[#This Row],[Customer SL Material ⓘ]],1)="G","GSLRR","Unknown")),(IF(LEFT(Table1[[#This Row],[Customer SL Material ⓘ]],1)="G",(IF(Table1[[#This Row],[Was Public SL Material Ever Previously Lead?]]="No","Non-Lead","GSLRR")),IF(LEFT(Table1[[#This Row],[Customer SL Material ⓘ]],1)="U","Unknown","Non-Lead"))))))</f>
        <v/>
      </c>
    </row>
    <row r="472" spans="10:17" ht="17.25" customHeight="1" x14ac:dyDescent="0.25">
      <c r="J472" s="14"/>
      <c r="Q472" s="15" t="str">
        <f>IF(OR(Table1[[#This Row],[Current Public Side SL Material ⓘ]]="",Table1[[#This Row],[Was Public SL Material Ever Previously Lead?]]="",Table1[[#This Row],[Customer SL Material ⓘ]]=""),"",IF(OR(LEFT(Table1[[#This Row],[Current Public Side SL Material ⓘ]],4)="Lead",LEFT(Table1[[#This Row],[Customer SL Material ⓘ]],4)="Lead"),"Lead",IF(LEFT(Table1[[#This Row],[Current Public Side SL Material ⓘ]],1)="U",(IF(LEFT(Table1[[#This Row],[Customer SL Material ⓘ]],1)="G","GSLRR","Unknown")),(IF(LEFT(Table1[[#This Row],[Customer SL Material ⓘ]],1)="G",(IF(Table1[[#This Row],[Was Public SL Material Ever Previously Lead?]]="No","Non-Lead","GSLRR")),IF(LEFT(Table1[[#This Row],[Customer SL Material ⓘ]],1)="U","Unknown","Non-Lead"))))))</f>
        <v/>
      </c>
    </row>
    <row r="473" spans="10:17" ht="17.25" customHeight="1" x14ac:dyDescent="0.25">
      <c r="J473" s="14"/>
      <c r="Q473" s="15" t="str">
        <f>IF(OR(Table1[[#This Row],[Current Public Side SL Material ⓘ]]="",Table1[[#This Row],[Was Public SL Material Ever Previously Lead?]]="",Table1[[#This Row],[Customer SL Material ⓘ]]=""),"",IF(OR(LEFT(Table1[[#This Row],[Current Public Side SL Material ⓘ]],4)="Lead",LEFT(Table1[[#This Row],[Customer SL Material ⓘ]],4)="Lead"),"Lead",IF(LEFT(Table1[[#This Row],[Current Public Side SL Material ⓘ]],1)="U",(IF(LEFT(Table1[[#This Row],[Customer SL Material ⓘ]],1)="G","GSLRR","Unknown")),(IF(LEFT(Table1[[#This Row],[Customer SL Material ⓘ]],1)="G",(IF(Table1[[#This Row],[Was Public SL Material Ever Previously Lead?]]="No","Non-Lead","GSLRR")),IF(LEFT(Table1[[#This Row],[Customer SL Material ⓘ]],1)="U","Unknown","Non-Lead"))))))</f>
        <v/>
      </c>
    </row>
    <row r="474" spans="10:17" ht="17.25" customHeight="1" x14ac:dyDescent="0.25">
      <c r="J474" s="14"/>
      <c r="Q474" s="15" t="str">
        <f>IF(OR(Table1[[#This Row],[Current Public Side SL Material ⓘ]]="",Table1[[#This Row],[Was Public SL Material Ever Previously Lead?]]="",Table1[[#This Row],[Customer SL Material ⓘ]]=""),"",IF(OR(LEFT(Table1[[#This Row],[Current Public Side SL Material ⓘ]],4)="Lead",LEFT(Table1[[#This Row],[Customer SL Material ⓘ]],4)="Lead"),"Lead",IF(LEFT(Table1[[#This Row],[Current Public Side SL Material ⓘ]],1)="U",(IF(LEFT(Table1[[#This Row],[Customer SL Material ⓘ]],1)="G","GSLRR","Unknown")),(IF(LEFT(Table1[[#This Row],[Customer SL Material ⓘ]],1)="G",(IF(Table1[[#This Row],[Was Public SL Material Ever Previously Lead?]]="No","Non-Lead","GSLRR")),IF(LEFT(Table1[[#This Row],[Customer SL Material ⓘ]],1)="U","Unknown","Non-Lead"))))))</f>
        <v/>
      </c>
    </row>
    <row r="475" spans="10:17" ht="17.25" customHeight="1" x14ac:dyDescent="0.25">
      <c r="J475" s="14"/>
      <c r="Q475" s="15" t="str">
        <f>IF(OR(Table1[[#This Row],[Current Public Side SL Material ⓘ]]="",Table1[[#This Row],[Was Public SL Material Ever Previously Lead?]]="",Table1[[#This Row],[Customer SL Material ⓘ]]=""),"",IF(OR(LEFT(Table1[[#This Row],[Current Public Side SL Material ⓘ]],4)="Lead",LEFT(Table1[[#This Row],[Customer SL Material ⓘ]],4)="Lead"),"Lead",IF(LEFT(Table1[[#This Row],[Current Public Side SL Material ⓘ]],1)="U",(IF(LEFT(Table1[[#This Row],[Customer SL Material ⓘ]],1)="G","GSLRR","Unknown")),(IF(LEFT(Table1[[#This Row],[Customer SL Material ⓘ]],1)="G",(IF(Table1[[#This Row],[Was Public SL Material Ever Previously Lead?]]="No","Non-Lead","GSLRR")),IF(LEFT(Table1[[#This Row],[Customer SL Material ⓘ]],1)="U","Unknown","Non-Lead"))))))</f>
        <v/>
      </c>
    </row>
    <row r="476" spans="10:17" ht="17.25" customHeight="1" x14ac:dyDescent="0.25">
      <c r="J476" s="14"/>
      <c r="Q476" s="15" t="str">
        <f>IF(OR(Table1[[#This Row],[Current Public Side SL Material ⓘ]]="",Table1[[#This Row],[Was Public SL Material Ever Previously Lead?]]="",Table1[[#This Row],[Customer SL Material ⓘ]]=""),"",IF(OR(LEFT(Table1[[#This Row],[Current Public Side SL Material ⓘ]],4)="Lead",LEFT(Table1[[#This Row],[Customer SL Material ⓘ]],4)="Lead"),"Lead",IF(LEFT(Table1[[#This Row],[Current Public Side SL Material ⓘ]],1)="U",(IF(LEFT(Table1[[#This Row],[Customer SL Material ⓘ]],1)="G","GSLRR","Unknown")),(IF(LEFT(Table1[[#This Row],[Customer SL Material ⓘ]],1)="G",(IF(Table1[[#This Row],[Was Public SL Material Ever Previously Lead?]]="No","Non-Lead","GSLRR")),IF(LEFT(Table1[[#This Row],[Customer SL Material ⓘ]],1)="U","Unknown","Non-Lead"))))))</f>
        <v/>
      </c>
    </row>
    <row r="477" spans="10:17" ht="17.25" customHeight="1" x14ac:dyDescent="0.25">
      <c r="J477" s="14"/>
      <c r="Q477" s="15" t="str">
        <f>IF(OR(Table1[[#This Row],[Current Public Side SL Material ⓘ]]="",Table1[[#This Row],[Was Public SL Material Ever Previously Lead?]]="",Table1[[#This Row],[Customer SL Material ⓘ]]=""),"",IF(OR(LEFT(Table1[[#This Row],[Current Public Side SL Material ⓘ]],4)="Lead",LEFT(Table1[[#This Row],[Customer SL Material ⓘ]],4)="Lead"),"Lead",IF(LEFT(Table1[[#This Row],[Current Public Side SL Material ⓘ]],1)="U",(IF(LEFT(Table1[[#This Row],[Customer SL Material ⓘ]],1)="G","GSLRR","Unknown")),(IF(LEFT(Table1[[#This Row],[Customer SL Material ⓘ]],1)="G",(IF(Table1[[#This Row],[Was Public SL Material Ever Previously Lead?]]="No","Non-Lead","GSLRR")),IF(LEFT(Table1[[#This Row],[Customer SL Material ⓘ]],1)="U","Unknown","Non-Lead"))))))</f>
        <v/>
      </c>
    </row>
    <row r="478" spans="10:17" ht="17.25" customHeight="1" x14ac:dyDescent="0.25">
      <c r="J478" s="14"/>
      <c r="Q478" s="15" t="str">
        <f>IF(OR(Table1[[#This Row],[Current Public Side SL Material ⓘ]]="",Table1[[#This Row],[Was Public SL Material Ever Previously Lead?]]="",Table1[[#This Row],[Customer SL Material ⓘ]]=""),"",IF(OR(LEFT(Table1[[#This Row],[Current Public Side SL Material ⓘ]],4)="Lead",LEFT(Table1[[#This Row],[Customer SL Material ⓘ]],4)="Lead"),"Lead",IF(LEFT(Table1[[#This Row],[Current Public Side SL Material ⓘ]],1)="U",(IF(LEFT(Table1[[#This Row],[Customer SL Material ⓘ]],1)="G","GSLRR","Unknown")),(IF(LEFT(Table1[[#This Row],[Customer SL Material ⓘ]],1)="G",(IF(Table1[[#This Row],[Was Public SL Material Ever Previously Lead?]]="No","Non-Lead","GSLRR")),IF(LEFT(Table1[[#This Row],[Customer SL Material ⓘ]],1)="U","Unknown","Non-Lead"))))))</f>
        <v/>
      </c>
    </row>
    <row r="479" spans="10:17" ht="17.25" customHeight="1" x14ac:dyDescent="0.25">
      <c r="J479" s="14"/>
      <c r="Q479" s="15" t="str">
        <f>IF(OR(Table1[[#This Row],[Current Public Side SL Material ⓘ]]="",Table1[[#This Row],[Was Public SL Material Ever Previously Lead?]]="",Table1[[#This Row],[Customer SL Material ⓘ]]=""),"",IF(OR(LEFT(Table1[[#This Row],[Current Public Side SL Material ⓘ]],4)="Lead",LEFT(Table1[[#This Row],[Customer SL Material ⓘ]],4)="Lead"),"Lead",IF(LEFT(Table1[[#This Row],[Current Public Side SL Material ⓘ]],1)="U",(IF(LEFT(Table1[[#This Row],[Customer SL Material ⓘ]],1)="G","GSLRR","Unknown")),(IF(LEFT(Table1[[#This Row],[Customer SL Material ⓘ]],1)="G",(IF(Table1[[#This Row],[Was Public SL Material Ever Previously Lead?]]="No","Non-Lead","GSLRR")),IF(LEFT(Table1[[#This Row],[Customer SL Material ⓘ]],1)="U","Unknown","Non-Lead"))))))</f>
        <v/>
      </c>
    </row>
    <row r="480" spans="10:17" ht="17.25" customHeight="1" x14ac:dyDescent="0.25">
      <c r="J480" s="14"/>
      <c r="Q480" s="15" t="str">
        <f>IF(OR(Table1[[#This Row],[Current Public Side SL Material ⓘ]]="",Table1[[#This Row],[Was Public SL Material Ever Previously Lead?]]="",Table1[[#This Row],[Customer SL Material ⓘ]]=""),"",IF(OR(LEFT(Table1[[#This Row],[Current Public Side SL Material ⓘ]],4)="Lead",LEFT(Table1[[#This Row],[Customer SL Material ⓘ]],4)="Lead"),"Lead",IF(LEFT(Table1[[#This Row],[Current Public Side SL Material ⓘ]],1)="U",(IF(LEFT(Table1[[#This Row],[Customer SL Material ⓘ]],1)="G","GSLRR","Unknown")),(IF(LEFT(Table1[[#This Row],[Customer SL Material ⓘ]],1)="G",(IF(Table1[[#This Row],[Was Public SL Material Ever Previously Lead?]]="No","Non-Lead","GSLRR")),IF(LEFT(Table1[[#This Row],[Customer SL Material ⓘ]],1)="U","Unknown","Non-Lead"))))))</f>
        <v/>
      </c>
    </row>
    <row r="481" spans="10:17" ht="17.25" customHeight="1" x14ac:dyDescent="0.25">
      <c r="J481" s="14"/>
      <c r="Q481" s="15" t="str">
        <f>IF(OR(Table1[[#This Row],[Current Public Side SL Material ⓘ]]="",Table1[[#This Row],[Was Public SL Material Ever Previously Lead?]]="",Table1[[#This Row],[Customer SL Material ⓘ]]=""),"",IF(OR(LEFT(Table1[[#This Row],[Current Public Side SL Material ⓘ]],4)="Lead",LEFT(Table1[[#This Row],[Customer SL Material ⓘ]],4)="Lead"),"Lead",IF(LEFT(Table1[[#This Row],[Current Public Side SL Material ⓘ]],1)="U",(IF(LEFT(Table1[[#This Row],[Customer SL Material ⓘ]],1)="G","GSLRR","Unknown")),(IF(LEFT(Table1[[#This Row],[Customer SL Material ⓘ]],1)="G",(IF(Table1[[#This Row],[Was Public SL Material Ever Previously Lead?]]="No","Non-Lead","GSLRR")),IF(LEFT(Table1[[#This Row],[Customer SL Material ⓘ]],1)="U","Unknown","Non-Lead"))))))</f>
        <v/>
      </c>
    </row>
    <row r="482" spans="10:17" ht="17.25" customHeight="1" x14ac:dyDescent="0.25">
      <c r="J482" s="14"/>
      <c r="Q482" s="15" t="str">
        <f>IF(OR(Table1[[#This Row],[Current Public Side SL Material ⓘ]]="",Table1[[#This Row],[Was Public SL Material Ever Previously Lead?]]="",Table1[[#This Row],[Customer SL Material ⓘ]]=""),"",IF(OR(LEFT(Table1[[#This Row],[Current Public Side SL Material ⓘ]],4)="Lead",LEFT(Table1[[#This Row],[Customer SL Material ⓘ]],4)="Lead"),"Lead",IF(LEFT(Table1[[#This Row],[Current Public Side SL Material ⓘ]],1)="U",(IF(LEFT(Table1[[#This Row],[Customer SL Material ⓘ]],1)="G","GSLRR","Unknown")),(IF(LEFT(Table1[[#This Row],[Customer SL Material ⓘ]],1)="G",(IF(Table1[[#This Row],[Was Public SL Material Ever Previously Lead?]]="No","Non-Lead","GSLRR")),IF(LEFT(Table1[[#This Row],[Customer SL Material ⓘ]],1)="U","Unknown","Non-Lead"))))))</f>
        <v/>
      </c>
    </row>
    <row r="483" spans="10:17" ht="17.25" customHeight="1" x14ac:dyDescent="0.25">
      <c r="J483" s="14"/>
      <c r="Q483" s="15" t="str">
        <f>IF(OR(Table1[[#This Row],[Current Public Side SL Material ⓘ]]="",Table1[[#This Row],[Was Public SL Material Ever Previously Lead?]]="",Table1[[#This Row],[Customer SL Material ⓘ]]=""),"",IF(OR(LEFT(Table1[[#This Row],[Current Public Side SL Material ⓘ]],4)="Lead",LEFT(Table1[[#This Row],[Customer SL Material ⓘ]],4)="Lead"),"Lead",IF(LEFT(Table1[[#This Row],[Current Public Side SL Material ⓘ]],1)="U",(IF(LEFT(Table1[[#This Row],[Customer SL Material ⓘ]],1)="G","GSLRR","Unknown")),(IF(LEFT(Table1[[#This Row],[Customer SL Material ⓘ]],1)="G",(IF(Table1[[#This Row],[Was Public SL Material Ever Previously Lead?]]="No","Non-Lead","GSLRR")),IF(LEFT(Table1[[#This Row],[Customer SL Material ⓘ]],1)="U","Unknown","Non-Lead"))))))</f>
        <v/>
      </c>
    </row>
    <row r="484" spans="10:17" ht="17.25" customHeight="1" x14ac:dyDescent="0.25">
      <c r="J484" s="14"/>
      <c r="Q484" s="15" t="str">
        <f>IF(OR(Table1[[#This Row],[Current Public Side SL Material ⓘ]]="",Table1[[#This Row],[Was Public SL Material Ever Previously Lead?]]="",Table1[[#This Row],[Customer SL Material ⓘ]]=""),"",IF(OR(LEFT(Table1[[#This Row],[Current Public Side SL Material ⓘ]],4)="Lead",LEFT(Table1[[#This Row],[Customer SL Material ⓘ]],4)="Lead"),"Lead",IF(LEFT(Table1[[#This Row],[Current Public Side SL Material ⓘ]],1)="U",(IF(LEFT(Table1[[#This Row],[Customer SL Material ⓘ]],1)="G","GSLRR","Unknown")),(IF(LEFT(Table1[[#This Row],[Customer SL Material ⓘ]],1)="G",(IF(Table1[[#This Row],[Was Public SL Material Ever Previously Lead?]]="No","Non-Lead","GSLRR")),IF(LEFT(Table1[[#This Row],[Customer SL Material ⓘ]],1)="U","Unknown","Non-Lead"))))))</f>
        <v/>
      </c>
    </row>
    <row r="485" spans="10:17" ht="17.25" customHeight="1" x14ac:dyDescent="0.25">
      <c r="J485" s="14"/>
      <c r="Q485" s="15" t="str">
        <f>IF(OR(Table1[[#This Row],[Current Public Side SL Material ⓘ]]="",Table1[[#This Row],[Was Public SL Material Ever Previously Lead?]]="",Table1[[#This Row],[Customer SL Material ⓘ]]=""),"",IF(OR(LEFT(Table1[[#This Row],[Current Public Side SL Material ⓘ]],4)="Lead",LEFT(Table1[[#This Row],[Customer SL Material ⓘ]],4)="Lead"),"Lead",IF(LEFT(Table1[[#This Row],[Current Public Side SL Material ⓘ]],1)="U",(IF(LEFT(Table1[[#This Row],[Customer SL Material ⓘ]],1)="G","GSLRR","Unknown")),(IF(LEFT(Table1[[#This Row],[Customer SL Material ⓘ]],1)="G",(IF(Table1[[#This Row],[Was Public SL Material Ever Previously Lead?]]="No","Non-Lead","GSLRR")),IF(LEFT(Table1[[#This Row],[Customer SL Material ⓘ]],1)="U","Unknown","Non-Lead"))))))</f>
        <v/>
      </c>
    </row>
    <row r="486" spans="10:17" ht="17.25" customHeight="1" x14ac:dyDescent="0.25">
      <c r="J486" s="14"/>
      <c r="Q486" s="15" t="str">
        <f>IF(OR(Table1[[#This Row],[Current Public Side SL Material ⓘ]]="",Table1[[#This Row],[Was Public SL Material Ever Previously Lead?]]="",Table1[[#This Row],[Customer SL Material ⓘ]]=""),"",IF(OR(LEFT(Table1[[#This Row],[Current Public Side SL Material ⓘ]],4)="Lead",LEFT(Table1[[#This Row],[Customer SL Material ⓘ]],4)="Lead"),"Lead",IF(LEFT(Table1[[#This Row],[Current Public Side SL Material ⓘ]],1)="U",(IF(LEFT(Table1[[#This Row],[Customer SL Material ⓘ]],1)="G","GSLRR","Unknown")),(IF(LEFT(Table1[[#This Row],[Customer SL Material ⓘ]],1)="G",(IF(Table1[[#This Row],[Was Public SL Material Ever Previously Lead?]]="No","Non-Lead","GSLRR")),IF(LEFT(Table1[[#This Row],[Customer SL Material ⓘ]],1)="U","Unknown","Non-Lead"))))))</f>
        <v/>
      </c>
    </row>
    <row r="487" spans="10:17" ht="17.25" customHeight="1" x14ac:dyDescent="0.25">
      <c r="J487" s="14"/>
      <c r="Q487" s="15" t="str">
        <f>IF(OR(Table1[[#This Row],[Current Public Side SL Material ⓘ]]="",Table1[[#This Row],[Was Public SL Material Ever Previously Lead?]]="",Table1[[#This Row],[Customer SL Material ⓘ]]=""),"",IF(OR(LEFT(Table1[[#This Row],[Current Public Side SL Material ⓘ]],4)="Lead",LEFT(Table1[[#This Row],[Customer SL Material ⓘ]],4)="Lead"),"Lead",IF(LEFT(Table1[[#This Row],[Current Public Side SL Material ⓘ]],1)="U",(IF(LEFT(Table1[[#This Row],[Customer SL Material ⓘ]],1)="G","GSLRR","Unknown")),(IF(LEFT(Table1[[#This Row],[Customer SL Material ⓘ]],1)="G",(IF(Table1[[#This Row],[Was Public SL Material Ever Previously Lead?]]="No","Non-Lead","GSLRR")),IF(LEFT(Table1[[#This Row],[Customer SL Material ⓘ]],1)="U","Unknown","Non-Lead"))))))</f>
        <v/>
      </c>
    </row>
    <row r="488" spans="10:17" ht="17.25" customHeight="1" x14ac:dyDescent="0.25">
      <c r="J488" s="14"/>
      <c r="Q488" s="15" t="str">
        <f>IF(OR(Table1[[#This Row],[Current Public Side SL Material ⓘ]]="",Table1[[#This Row],[Was Public SL Material Ever Previously Lead?]]="",Table1[[#This Row],[Customer SL Material ⓘ]]=""),"",IF(OR(LEFT(Table1[[#This Row],[Current Public Side SL Material ⓘ]],4)="Lead",LEFT(Table1[[#This Row],[Customer SL Material ⓘ]],4)="Lead"),"Lead",IF(LEFT(Table1[[#This Row],[Current Public Side SL Material ⓘ]],1)="U",(IF(LEFT(Table1[[#This Row],[Customer SL Material ⓘ]],1)="G","GSLRR","Unknown")),(IF(LEFT(Table1[[#This Row],[Customer SL Material ⓘ]],1)="G",(IF(Table1[[#This Row],[Was Public SL Material Ever Previously Lead?]]="No","Non-Lead","GSLRR")),IF(LEFT(Table1[[#This Row],[Customer SL Material ⓘ]],1)="U","Unknown","Non-Lead"))))))</f>
        <v/>
      </c>
    </row>
    <row r="489" spans="10:17" ht="17.25" customHeight="1" x14ac:dyDescent="0.25">
      <c r="J489" s="14"/>
      <c r="Q489" s="15" t="str">
        <f>IF(OR(Table1[[#This Row],[Current Public Side SL Material ⓘ]]="",Table1[[#This Row],[Was Public SL Material Ever Previously Lead?]]="",Table1[[#This Row],[Customer SL Material ⓘ]]=""),"",IF(OR(LEFT(Table1[[#This Row],[Current Public Side SL Material ⓘ]],4)="Lead",LEFT(Table1[[#This Row],[Customer SL Material ⓘ]],4)="Lead"),"Lead",IF(LEFT(Table1[[#This Row],[Current Public Side SL Material ⓘ]],1)="U",(IF(LEFT(Table1[[#This Row],[Customer SL Material ⓘ]],1)="G","GSLRR","Unknown")),(IF(LEFT(Table1[[#This Row],[Customer SL Material ⓘ]],1)="G",(IF(Table1[[#This Row],[Was Public SL Material Ever Previously Lead?]]="No","Non-Lead","GSLRR")),IF(LEFT(Table1[[#This Row],[Customer SL Material ⓘ]],1)="U","Unknown","Non-Lead"))))))</f>
        <v/>
      </c>
    </row>
    <row r="490" spans="10:17" ht="17.25" customHeight="1" x14ac:dyDescent="0.25">
      <c r="J490" s="14"/>
      <c r="Q490" s="15" t="str">
        <f>IF(OR(Table1[[#This Row],[Current Public Side SL Material ⓘ]]="",Table1[[#This Row],[Was Public SL Material Ever Previously Lead?]]="",Table1[[#This Row],[Customer SL Material ⓘ]]=""),"",IF(OR(LEFT(Table1[[#This Row],[Current Public Side SL Material ⓘ]],4)="Lead",LEFT(Table1[[#This Row],[Customer SL Material ⓘ]],4)="Lead"),"Lead",IF(LEFT(Table1[[#This Row],[Current Public Side SL Material ⓘ]],1)="U",(IF(LEFT(Table1[[#This Row],[Customer SL Material ⓘ]],1)="G","GSLRR","Unknown")),(IF(LEFT(Table1[[#This Row],[Customer SL Material ⓘ]],1)="G",(IF(Table1[[#This Row],[Was Public SL Material Ever Previously Lead?]]="No","Non-Lead","GSLRR")),IF(LEFT(Table1[[#This Row],[Customer SL Material ⓘ]],1)="U","Unknown","Non-Lead"))))))</f>
        <v/>
      </c>
    </row>
    <row r="491" spans="10:17" ht="17.25" customHeight="1" x14ac:dyDescent="0.25">
      <c r="J491" s="14"/>
      <c r="Q491" s="15" t="str">
        <f>IF(OR(Table1[[#This Row],[Current Public Side SL Material ⓘ]]="",Table1[[#This Row],[Was Public SL Material Ever Previously Lead?]]="",Table1[[#This Row],[Customer SL Material ⓘ]]=""),"",IF(OR(LEFT(Table1[[#This Row],[Current Public Side SL Material ⓘ]],4)="Lead",LEFT(Table1[[#This Row],[Customer SL Material ⓘ]],4)="Lead"),"Lead",IF(LEFT(Table1[[#This Row],[Current Public Side SL Material ⓘ]],1)="U",(IF(LEFT(Table1[[#This Row],[Customer SL Material ⓘ]],1)="G","GSLRR","Unknown")),(IF(LEFT(Table1[[#This Row],[Customer SL Material ⓘ]],1)="G",(IF(Table1[[#This Row],[Was Public SL Material Ever Previously Lead?]]="No","Non-Lead","GSLRR")),IF(LEFT(Table1[[#This Row],[Customer SL Material ⓘ]],1)="U","Unknown","Non-Lead"))))))</f>
        <v/>
      </c>
    </row>
    <row r="492" spans="10:17" ht="17.25" customHeight="1" x14ac:dyDescent="0.25">
      <c r="J492" s="14"/>
      <c r="Q492" s="15" t="str">
        <f>IF(OR(Table1[[#This Row],[Current Public Side SL Material ⓘ]]="",Table1[[#This Row],[Was Public SL Material Ever Previously Lead?]]="",Table1[[#This Row],[Customer SL Material ⓘ]]=""),"",IF(OR(LEFT(Table1[[#This Row],[Current Public Side SL Material ⓘ]],4)="Lead",LEFT(Table1[[#This Row],[Customer SL Material ⓘ]],4)="Lead"),"Lead",IF(LEFT(Table1[[#This Row],[Current Public Side SL Material ⓘ]],1)="U",(IF(LEFT(Table1[[#This Row],[Customer SL Material ⓘ]],1)="G","GSLRR","Unknown")),(IF(LEFT(Table1[[#This Row],[Customer SL Material ⓘ]],1)="G",(IF(Table1[[#This Row],[Was Public SL Material Ever Previously Lead?]]="No","Non-Lead","GSLRR")),IF(LEFT(Table1[[#This Row],[Customer SL Material ⓘ]],1)="U","Unknown","Non-Lead"))))))</f>
        <v/>
      </c>
    </row>
    <row r="493" spans="10:17" ht="17.25" customHeight="1" x14ac:dyDescent="0.25">
      <c r="J493" s="14"/>
      <c r="Q493" s="15" t="str">
        <f>IF(OR(Table1[[#This Row],[Current Public Side SL Material ⓘ]]="",Table1[[#This Row],[Was Public SL Material Ever Previously Lead?]]="",Table1[[#This Row],[Customer SL Material ⓘ]]=""),"",IF(OR(LEFT(Table1[[#This Row],[Current Public Side SL Material ⓘ]],4)="Lead",LEFT(Table1[[#This Row],[Customer SL Material ⓘ]],4)="Lead"),"Lead",IF(LEFT(Table1[[#This Row],[Current Public Side SL Material ⓘ]],1)="U",(IF(LEFT(Table1[[#This Row],[Customer SL Material ⓘ]],1)="G","GSLRR","Unknown")),(IF(LEFT(Table1[[#This Row],[Customer SL Material ⓘ]],1)="G",(IF(Table1[[#This Row],[Was Public SL Material Ever Previously Lead?]]="No","Non-Lead","GSLRR")),IF(LEFT(Table1[[#This Row],[Customer SL Material ⓘ]],1)="U","Unknown","Non-Lead"))))))</f>
        <v/>
      </c>
    </row>
    <row r="494" spans="10:17" ht="17.25" customHeight="1" x14ac:dyDescent="0.25">
      <c r="J494" s="14"/>
      <c r="Q494" s="15" t="str">
        <f>IF(OR(Table1[[#This Row],[Current Public Side SL Material ⓘ]]="",Table1[[#This Row],[Was Public SL Material Ever Previously Lead?]]="",Table1[[#This Row],[Customer SL Material ⓘ]]=""),"",IF(OR(LEFT(Table1[[#This Row],[Current Public Side SL Material ⓘ]],4)="Lead",LEFT(Table1[[#This Row],[Customer SL Material ⓘ]],4)="Lead"),"Lead",IF(LEFT(Table1[[#This Row],[Current Public Side SL Material ⓘ]],1)="U",(IF(LEFT(Table1[[#This Row],[Customer SL Material ⓘ]],1)="G","GSLRR","Unknown")),(IF(LEFT(Table1[[#This Row],[Customer SL Material ⓘ]],1)="G",(IF(Table1[[#This Row],[Was Public SL Material Ever Previously Lead?]]="No","Non-Lead","GSLRR")),IF(LEFT(Table1[[#This Row],[Customer SL Material ⓘ]],1)="U","Unknown","Non-Lead"))))))</f>
        <v/>
      </c>
    </row>
    <row r="495" spans="10:17" ht="17.25" customHeight="1" x14ac:dyDescent="0.25">
      <c r="J495" s="14"/>
      <c r="Q495" s="15" t="str">
        <f>IF(OR(Table1[[#This Row],[Current Public Side SL Material ⓘ]]="",Table1[[#This Row],[Was Public SL Material Ever Previously Lead?]]="",Table1[[#This Row],[Customer SL Material ⓘ]]=""),"",IF(OR(LEFT(Table1[[#This Row],[Current Public Side SL Material ⓘ]],4)="Lead",LEFT(Table1[[#This Row],[Customer SL Material ⓘ]],4)="Lead"),"Lead",IF(LEFT(Table1[[#This Row],[Current Public Side SL Material ⓘ]],1)="U",(IF(LEFT(Table1[[#This Row],[Customer SL Material ⓘ]],1)="G","GSLRR","Unknown")),(IF(LEFT(Table1[[#This Row],[Customer SL Material ⓘ]],1)="G",(IF(Table1[[#This Row],[Was Public SL Material Ever Previously Lead?]]="No","Non-Lead","GSLRR")),IF(LEFT(Table1[[#This Row],[Customer SL Material ⓘ]],1)="U","Unknown","Non-Lead"))))))</f>
        <v/>
      </c>
    </row>
    <row r="496" spans="10:17" ht="17.25" customHeight="1" x14ac:dyDescent="0.25">
      <c r="J496" s="14"/>
      <c r="Q496" s="15" t="str">
        <f>IF(OR(Table1[[#This Row],[Current Public Side SL Material ⓘ]]="",Table1[[#This Row],[Was Public SL Material Ever Previously Lead?]]="",Table1[[#This Row],[Customer SL Material ⓘ]]=""),"",IF(OR(LEFT(Table1[[#This Row],[Current Public Side SL Material ⓘ]],4)="Lead",LEFT(Table1[[#This Row],[Customer SL Material ⓘ]],4)="Lead"),"Lead",IF(LEFT(Table1[[#This Row],[Current Public Side SL Material ⓘ]],1)="U",(IF(LEFT(Table1[[#This Row],[Customer SL Material ⓘ]],1)="G","GSLRR","Unknown")),(IF(LEFT(Table1[[#This Row],[Customer SL Material ⓘ]],1)="G",(IF(Table1[[#This Row],[Was Public SL Material Ever Previously Lead?]]="No","Non-Lead","GSLRR")),IF(LEFT(Table1[[#This Row],[Customer SL Material ⓘ]],1)="U","Unknown","Non-Lead"))))))</f>
        <v/>
      </c>
    </row>
    <row r="497" spans="10:17" ht="17.25" customHeight="1" x14ac:dyDescent="0.25">
      <c r="J497" s="14"/>
      <c r="Q497" s="15" t="str">
        <f>IF(OR(Table1[[#This Row],[Current Public Side SL Material ⓘ]]="",Table1[[#This Row],[Was Public SL Material Ever Previously Lead?]]="",Table1[[#This Row],[Customer SL Material ⓘ]]=""),"",IF(OR(LEFT(Table1[[#This Row],[Current Public Side SL Material ⓘ]],4)="Lead",LEFT(Table1[[#This Row],[Customer SL Material ⓘ]],4)="Lead"),"Lead",IF(LEFT(Table1[[#This Row],[Current Public Side SL Material ⓘ]],1)="U",(IF(LEFT(Table1[[#This Row],[Customer SL Material ⓘ]],1)="G","GSLRR","Unknown")),(IF(LEFT(Table1[[#This Row],[Customer SL Material ⓘ]],1)="G",(IF(Table1[[#This Row],[Was Public SL Material Ever Previously Lead?]]="No","Non-Lead","GSLRR")),IF(LEFT(Table1[[#This Row],[Customer SL Material ⓘ]],1)="U","Unknown","Non-Lead"))))))</f>
        <v/>
      </c>
    </row>
    <row r="498" spans="10:17" ht="17.25" customHeight="1" x14ac:dyDescent="0.25">
      <c r="J498" s="14"/>
      <c r="Q498" s="15" t="str">
        <f>IF(OR(Table1[[#This Row],[Current Public Side SL Material ⓘ]]="",Table1[[#This Row],[Was Public SL Material Ever Previously Lead?]]="",Table1[[#This Row],[Customer SL Material ⓘ]]=""),"",IF(OR(LEFT(Table1[[#This Row],[Current Public Side SL Material ⓘ]],4)="Lead",LEFT(Table1[[#This Row],[Customer SL Material ⓘ]],4)="Lead"),"Lead",IF(LEFT(Table1[[#This Row],[Current Public Side SL Material ⓘ]],1)="U",(IF(LEFT(Table1[[#This Row],[Customer SL Material ⓘ]],1)="G","GSLRR","Unknown")),(IF(LEFT(Table1[[#This Row],[Customer SL Material ⓘ]],1)="G",(IF(Table1[[#This Row],[Was Public SL Material Ever Previously Lead?]]="No","Non-Lead","GSLRR")),IF(LEFT(Table1[[#This Row],[Customer SL Material ⓘ]],1)="U","Unknown","Non-Lead"))))))</f>
        <v/>
      </c>
    </row>
    <row r="499" spans="10:17" ht="17.25" customHeight="1" x14ac:dyDescent="0.25">
      <c r="J499" s="14"/>
      <c r="Q499" s="15" t="str">
        <f>IF(OR(Table1[[#This Row],[Current Public Side SL Material ⓘ]]="",Table1[[#This Row],[Was Public SL Material Ever Previously Lead?]]="",Table1[[#This Row],[Customer SL Material ⓘ]]=""),"",IF(OR(LEFT(Table1[[#This Row],[Current Public Side SL Material ⓘ]],4)="Lead",LEFT(Table1[[#This Row],[Customer SL Material ⓘ]],4)="Lead"),"Lead",IF(LEFT(Table1[[#This Row],[Current Public Side SL Material ⓘ]],1)="U",(IF(LEFT(Table1[[#This Row],[Customer SL Material ⓘ]],1)="G","GSLRR","Unknown")),(IF(LEFT(Table1[[#This Row],[Customer SL Material ⓘ]],1)="G",(IF(Table1[[#This Row],[Was Public SL Material Ever Previously Lead?]]="No","Non-Lead","GSLRR")),IF(LEFT(Table1[[#This Row],[Customer SL Material ⓘ]],1)="U","Unknown","Non-Lead"))))))</f>
        <v/>
      </c>
    </row>
    <row r="500" spans="10:17" ht="17.25" customHeight="1" x14ac:dyDescent="0.25">
      <c r="J500" s="14"/>
      <c r="Q500" s="15" t="str">
        <f>IF(OR(Table1[[#This Row],[Current Public Side SL Material ⓘ]]="",Table1[[#This Row],[Was Public SL Material Ever Previously Lead?]]="",Table1[[#This Row],[Customer SL Material ⓘ]]=""),"",IF(OR(LEFT(Table1[[#This Row],[Current Public Side SL Material ⓘ]],4)="Lead",LEFT(Table1[[#This Row],[Customer SL Material ⓘ]],4)="Lead"),"Lead",IF(LEFT(Table1[[#This Row],[Current Public Side SL Material ⓘ]],1)="U",(IF(LEFT(Table1[[#This Row],[Customer SL Material ⓘ]],1)="G","GSLRR","Unknown")),(IF(LEFT(Table1[[#This Row],[Customer SL Material ⓘ]],1)="G",(IF(Table1[[#This Row],[Was Public SL Material Ever Previously Lead?]]="No","Non-Lead","GSLRR")),IF(LEFT(Table1[[#This Row],[Customer SL Material ⓘ]],1)="U","Unknown","Non-Lead"))))))</f>
        <v/>
      </c>
    </row>
    <row r="501" spans="10:17" ht="17.25" customHeight="1" x14ac:dyDescent="0.25">
      <c r="J501" s="14"/>
      <c r="Q501" s="15" t="str">
        <f>IF(OR(Table1[[#This Row],[Current Public Side SL Material ⓘ]]="",Table1[[#This Row],[Was Public SL Material Ever Previously Lead?]]="",Table1[[#This Row],[Customer SL Material ⓘ]]=""),"",IF(OR(LEFT(Table1[[#This Row],[Current Public Side SL Material ⓘ]],4)="Lead",LEFT(Table1[[#This Row],[Customer SL Material ⓘ]],4)="Lead"),"Lead",IF(LEFT(Table1[[#This Row],[Current Public Side SL Material ⓘ]],1)="U",(IF(LEFT(Table1[[#This Row],[Customer SL Material ⓘ]],1)="G","GSLRR","Unknown")),(IF(LEFT(Table1[[#This Row],[Customer SL Material ⓘ]],1)="G",(IF(Table1[[#This Row],[Was Public SL Material Ever Previously Lead?]]="No","Non-Lead","GSLRR")),IF(LEFT(Table1[[#This Row],[Customer SL Material ⓘ]],1)="U","Unknown","Non-Lead"))))))</f>
        <v/>
      </c>
    </row>
    <row r="502" spans="10:17" ht="17.25" customHeight="1" x14ac:dyDescent="0.25"/>
    <row r="503" spans="10:17" ht="17.25" customHeight="1" x14ac:dyDescent="0.25"/>
  </sheetData>
  <sheetProtection algorithmName="SHA-512" hashValue="G+822dns8aZ88N7wEiZ3YwxxEa+dnhsTs3Qd5AkF30qOCv28wipQJbQLxu8eUyupHhH0eXBw2rXoQnuL6eMU6Q==" saltValue="MNp2lvDit2VBgQaA8WvCxg==" spinCount="100000" sheet="1" objects="1" scenarios="1" formatCells="0"/>
  <dataValidations xWindow="1175" yWindow="442" count="9">
    <dataValidation allowBlank="1" showInputMessage="1" showErrorMessage="1" promptTitle="Info:" prompt="• Choose “Lead” if any portion of an SL is made of lead._x000a_ • Specify in the “Note” column, if “Known other.”" sqref="E1 J1" xr:uid="{99D9C4BA-A9B4-4D1E-83DD-59970853642B}"/>
    <dataValidation allowBlank="1" showInputMessage="1" showErrorMessage="1" promptTitle="Info:" prompt="Specify in the “Note” column, if &quot;Other.”" sqref="G1" xr:uid="{344B58C3-9A8A-4E02-8D18-C3C08A351E54}"/>
    <dataValidation allowBlank="1" showInputMessage="1" showErrorMessage="1" promptTitle="Info:" prompt="Specify in the “Note” column, if “Other.”" sqref="K1" xr:uid="{6F694D23-DC4E-4681-891A-1EF33E7F9FD9}"/>
    <dataValidation allowBlank="1" showInputMessage="1" showErrorMessage="1" promptTitle="Info:" prompt="Point-of-Use: a whole house softener, filter or any other whole house treatment system_x000a_Point-of-Entry: a filter or a treatment device attached to a faucet or under a sink" sqref="N1" xr:uid="{5E667A04-6C5E-44E1-8075-5D54DBCFDD9E}"/>
    <dataValidation allowBlank="1" showInputMessage="1" showErrorMessage="1" promptTitle="Info:" prompt="Don't fill this column. The SL Category will be automatically determined based on required information provided." sqref="Q1" xr:uid="{338A3B47-3887-479E-82E2-2D454C2379B4}"/>
    <dataValidation type="list" allowBlank="1" showInputMessage="1" showErrorMessage="1" sqref="I2:I501" xr:uid="{11B2E2B7-C6E2-4E5F-AE16-1415637A09F5}">
      <formula1>#REF!</formula1>
    </dataValidation>
    <dataValidation type="list" allowBlank="1" showInputMessage="1" showErrorMessage="1" sqref="K8:K501 K2:K6 P2:P501 L2:N501" xr:uid="{A87B4DAB-2782-40DF-9CD8-43D083070A87}">
      <formula1>#REF!</formula1>
    </dataValidation>
    <dataValidation type="list" allowBlank="1" showInputMessage="1" showErrorMessage="1" sqref="E2:E6 E8:E501 J2:J6 J8:J501" xr:uid="{08C5E642-1B6B-48CD-B447-A6926E966E3C}">
      <formula1>OFFSET(#REF!, 0, 0, COUNTA(#REF!),1)</formula1>
    </dataValidation>
    <dataValidation type="list" allowBlank="1" showErrorMessage="1" sqref="D8:D501 D2:D6 F8:G501 F2:G6" xr:uid="{E29B079B-9656-4ABF-9C17-87E1D0466917}">
      <formula1>#REF!</formula1>
    </dataValidation>
  </dataValidations>
  <pageMargins left="0.7" right="0.7" top="0.75" bottom="0.75" header="0.3" footer="0.3"/>
  <pageSetup orientation="portrait" r:id="rId1"/>
  <tableParts count="1">
    <tablePart r:id="rId2"/>
  </tablePart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E0546C1-7299-4D82-B10A-3690C86C8E1C}">
  <sheetPr codeName="Sheet3"/>
  <dimension ref="A1:O52"/>
  <sheetViews>
    <sheetView showGridLines="0" tabSelected="1" topLeftCell="A22" zoomScaleNormal="100" workbookViewId="0">
      <selection activeCell="E35" sqref="E35:I35"/>
    </sheetView>
  </sheetViews>
  <sheetFormatPr defaultColWidth="8.7109375" defaultRowHeight="15" customHeight="1" x14ac:dyDescent="0.2"/>
  <cols>
    <col min="1" max="1" width="20.7109375" style="1" customWidth="1"/>
    <col min="2" max="2" width="12.85546875" style="1" customWidth="1"/>
    <col min="3" max="3" width="10.28515625" style="1" customWidth="1"/>
    <col min="4" max="4" width="8.5703125" style="1" customWidth="1"/>
    <col min="5" max="5" width="8.7109375" style="1" customWidth="1"/>
    <col min="6" max="6" width="8.140625" style="1" customWidth="1"/>
    <col min="7" max="7" width="6.85546875" style="1" customWidth="1"/>
    <col min="8" max="8" width="11.28515625" style="1" customWidth="1"/>
    <col min="9" max="9" width="8.5703125" style="1" customWidth="1"/>
    <col min="10" max="16384" width="8.7109375" style="1"/>
  </cols>
  <sheetData>
    <row r="1" spans="1:9" ht="15" customHeight="1" x14ac:dyDescent="0.25">
      <c r="A1" s="49" t="s">
        <v>30</v>
      </c>
      <c r="B1" s="49"/>
      <c r="C1" s="49"/>
      <c r="D1" s="49"/>
      <c r="E1" s="49"/>
      <c r="F1" s="49"/>
      <c r="G1" s="49"/>
      <c r="H1" s="49"/>
    </row>
    <row r="2" spans="1:9" ht="15" customHeight="1" x14ac:dyDescent="0.25">
      <c r="A2" s="2" t="s">
        <v>31</v>
      </c>
      <c r="D2" s="2"/>
      <c r="E2" s="2"/>
    </row>
    <row r="3" spans="1:9" ht="15" customHeight="1" x14ac:dyDescent="0.2">
      <c r="A3" s="27" t="s">
        <v>32</v>
      </c>
      <c r="B3" s="58" t="s">
        <v>69</v>
      </c>
      <c r="C3" s="59"/>
      <c r="D3" s="59"/>
      <c r="E3" s="59"/>
      <c r="F3" s="59"/>
      <c r="G3" s="59"/>
      <c r="H3" s="59"/>
      <c r="I3" s="60"/>
    </row>
    <row r="4" spans="1:9" ht="15" customHeight="1" x14ac:dyDescent="0.2">
      <c r="A4" s="28" t="s">
        <v>33</v>
      </c>
      <c r="B4" s="61">
        <v>5002549</v>
      </c>
      <c r="C4" s="62"/>
      <c r="D4" s="62"/>
      <c r="E4" s="62"/>
      <c r="F4" s="62"/>
      <c r="G4" s="62"/>
      <c r="H4" s="62"/>
      <c r="I4" s="63"/>
    </row>
    <row r="5" spans="1:9" ht="9" customHeight="1" x14ac:dyDescent="0.2"/>
    <row r="6" spans="1:9" ht="15" customHeight="1" x14ac:dyDescent="0.25">
      <c r="A6" s="2" t="s">
        <v>34</v>
      </c>
    </row>
    <row r="7" spans="1:9" ht="15" customHeight="1" x14ac:dyDescent="0.2">
      <c r="A7" s="50" t="s">
        <v>35</v>
      </c>
      <c r="B7" s="51"/>
      <c r="C7" s="58" t="s">
        <v>70</v>
      </c>
      <c r="D7" s="59"/>
      <c r="E7" s="59"/>
      <c r="F7" s="59"/>
      <c r="G7" s="59"/>
      <c r="H7" s="59"/>
      <c r="I7" s="60"/>
    </row>
    <row r="8" spans="1:9" ht="15" customHeight="1" x14ac:dyDescent="0.2">
      <c r="A8" s="52" t="s">
        <v>36</v>
      </c>
      <c r="B8" s="53"/>
      <c r="C8" s="64" t="s">
        <v>71</v>
      </c>
      <c r="D8" s="65"/>
      <c r="E8" s="65"/>
      <c r="F8" s="65"/>
      <c r="G8" s="65"/>
      <c r="H8" s="65"/>
      <c r="I8" s="66"/>
    </row>
    <row r="9" spans="1:9" ht="15" customHeight="1" x14ac:dyDescent="0.2">
      <c r="A9" s="54" t="s">
        <v>37</v>
      </c>
      <c r="B9" s="55"/>
      <c r="C9" s="67" t="s">
        <v>72</v>
      </c>
      <c r="D9" s="68"/>
      <c r="E9" s="68"/>
      <c r="F9" s="68"/>
      <c r="G9" s="68"/>
      <c r="H9" s="68"/>
      <c r="I9" s="69"/>
    </row>
    <row r="10" spans="1:9" ht="9.6" customHeight="1" x14ac:dyDescent="0.2"/>
    <row r="11" spans="1:9" ht="15" customHeight="1" x14ac:dyDescent="0.25">
      <c r="A11" s="2" t="s">
        <v>38</v>
      </c>
    </row>
    <row r="12" spans="1:9" ht="15" customHeight="1" thickBot="1" x14ac:dyDescent="0.25">
      <c r="A12" s="56" t="s">
        <v>39</v>
      </c>
      <c r="B12" s="56"/>
      <c r="C12" s="56"/>
      <c r="D12" s="56"/>
      <c r="E12" s="56"/>
      <c r="F12" s="56"/>
      <c r="G12" s="57">
        <f>G13+G17</f>
        <v>1</v>
      </c>
      <c r="H12" s="57"/>
      <c r="I12" s="57"/>
    </row>
    <row r="13" spans="1:9" ht="15" customHeight="1" thickTop="1" x14ac:dyDescent="0.2">
      <c r="A13" s="70" t="s">
        <v>40</v>
      </c>
      <c r="B13" s="70"/>
      <c r="C13" s="70"/>
      <c r="D13" s="70"/>
      <c r="E13" s="70"/>
      <c r="F13" s="70"/>
      <c r="G13" s="71">
        <f>SUM(G14:I16)</f>
        <v>1</v>
      </c>
      <c r="H13" s="71"/>
      <c r="I13" s="71"/>
    </row>
    <row r="14" spans="1:9" ht="15" customHeight="1" x14ac:dyDescent="0.2">
      <c r="A14" s="72" t="s">
        <v>41</v>
      </c>
      <c r="B14" s="72"/>
      <c r="C14" s="72"/>
      <c r="D14" s="72"/>
      <c r="E14" s="72"/>
      <c r="F14" s="72"/>
      <c r="G14" s="73">
        <f>COUNTIF('Service Line Inventory'!$Q$2:$Q$501,"Lead")</f>
        <v>0</v>
      </c>
      <c r="H14" s="73"/>
      <c r="I14" s="73"/>
    </row>
    <row r="15" spans="1:9" ht="15" customHeight="1" x14ac:dyDescent="0.2">
      <c r="A15" s="72" t="s">
        <v>42</v>
      </c>
      <c r="B15" s="72"/>
      <c r="C15" s="72"/>
      <c r="D15" s="72"/>
      <c r="E15" s="72"/>
      <c r="F15" s="72"/>
      <c r="G15" s="73">
        <f>COUNTIF('Service Line Inventory'!$Q$2:$Q$501,"GSLRR")</f>
        <v>0</v>
      </c>
      <c r="H15" s="73"/>
      <c r="I15" s="73"/>
    </row>
    <row r="16" spans="1:9" ht="15" customHeight="1" x14ac:dyDescent="0.2">
      <c r="A16" s="74" t="s">
        <v>43</v>
      </c>
      <c r="B16" s="74"/>
      <c r="C16" s="74"/>
      <c r="D16" s="74"/>
      <c r="E16" s="74"/>
      <c r="F16" s="74"/>
      <c r="G16" s="73">
        <f>COUNTIF('Service Line Inventory'!$Q$2:$Q$501,"Non-Lead")</f>
        <v>1</v>
      </c>
      <c r="H16" s="73"/>
      <c r="I16" s="73"/>
    </row>
    <row r="17" spans="1:15" ht="14.25" x14ac:dyDescent="0.2">
      <c r="A17" s="75" t="s">
        <v>44</v>
      </c>
      <c r="B17" s="75"/>
      <c r="C17" s="75"/>
      <c r="D17" s="75"/>
      <c r="E17" s="75"/>
      <c r="F17" s="75"/>
      <c r="G17" s="76">
        <f>COUNTIF('Service Line Inventory'!$Q$2:$Q$501,"Unknown")</f>
        <v>0</v>
      </c>
      <c r="H17" s="76"/>
      <c r="I17" s="76"/>
    </row>
    <row r="18" spans="1:15" ht="10.5" customHeight="1" x14ac:dyDescent="0.25">
      <c r="A18" s="3"/>
      <c r="B18" s="3"/>
      <c r="C18" s="3"/>
      <c r="D18" s="3"/>
      <c r="E18" s="3"/>
      <c r="F18" s="3"/>
      <c r="G18" s="4"/>
      <c r="H18" s="4"/>
      <c r="L18"/>
      <c r="M18"/>
      <c r="N18"/>
      <c r="O18"/>
    </row>
    <row r="19" spans="1:15" ht="30" customHeight="1" thickBot="1" x14ac:dyDescent="0.3">
      <c r="A19" s="77" t="s">
        <v>45</v>
      </c>
      <c r="B19" s="77"/>
      <c r="C19" s="39" t="s">
        <v>15</v>
      </c>
      <c r="D19" s="78" t="s">
        <v>46</v>
      </c>
      <c r="E19" s="79"/>
      <c r="F19" s="78" t="s">
        <v>17</v>
      </c>
      <c r="G19" s="79"/>
      <c r="H19" s="78" t="s">
        <v>7</v>
      </c>
      <c r="I19" s="79"/>
      <c r="L19"/>
      <c r="M19"/>
      <c r="N19"/>
      <c r="O19"/>
    </row>
    <row r="20" spans="1:15" ht="15" customHeight="1" thickTop="1" x14ac:dyDescent="0.25">
      <c r="A20" s="80" t="s">
        <v>47</v>
      </c>
      <c r="B20" s="81"/>
      <c r="C20" s="11">
        <f>COUNTIF(Table1[Current Public Side SL Material ⓘ],"Lead*")</f>
        <v>0</v>
      </c>
      <c r="D20" s="12">
        <f>COUNTIF(Table1[Current Public Side SL Material ⓘ],"Galvanized*")</f>
        <v>0</v>
      </c>
      <c r="E20" s="10" t="s">
        <v>48</v>
      </c>
      <c r="F20" s="82">
        <f>COUNTIF(Table1[Current Public Side SL Material ⓘ],"C*")+COUNTIF(Table1[Current Public Side SL Material ⓘ],"P*")+COUNTIF(Table1[Current Public Side SL Material ⓘ],"K*")</f>
        <v>1</v>
      </c>
      <c r="G20" s="83"/>
      <c r="H20" s="82">
        <f>COUNTIF(Table1[Current Public Side SL Material ⓘ],"U*")</f>
        <v>0</v>
      </c>
      <c r="I20" s="84"/>
      <c r="J20" s="8"/>
      <c r="L20"/>
      <c r="M20"/>
      <c r="N20"/>
      <c r="O20"/>
    </row>
    <row r="21" spans="1:15" ht="15" customHeight="1" x14ac:dyDescent="0.25">
      <c r="A21" s="80" t="s">
        <v>49</v>
      </c>
      <c r="B21" s="81"/>
      <c r="C21" s="11">
        <f>COUNTIF(Table1[Customer SL Material ⓘ],"Lead*")</f>
        <v>0</v>
      </c>
      <c r="D21" s="13">
        <f>COUNTIF(Table1[Customer SL Material ⓘ],"Galvanized*")</f>
        <v>0</v>
      </c>
      <c r="E21" s="9" t="s">
        <v>48</v>
      </c>
      <c r="F21" s="85">
        <f>COUNTIF(Table1[Customer SL Material ⓘ],"C*")+COUNTIF(Table1[Customer SL Material ⓘ],"P*")+COUNTIF(Table1[Customer SL Material ⓘ],"K*")</f>
        <v>1</v>
      </c>
      <c r="G21" s="86"/>
      <c r="H21" s="85">
        <f>COUNTIF(Table1[Customer SL Material ⓘ],"U*")</f>
        <v>0</v>
      </c>
      <c r="I21" s="87"/>
      <c r="J21" s="8"/>
      <c r="L21"/>
      <c r="M21"/>
      <c r="N21"/>
      <c r="O21"/>
    </row>
    <row r="22" spans="1:15" ht="34.5" customHeight="1" x14ac:dyDescent="0.25">
      <c r="A22" s="88" t="s">
        <v>39</v>
      </c>
      <c r="B22" s="89"/>
      <c r="C22" s="31">
        <f>COUNTIF(Table1[SL Category ⓘ],"Lead")</f>
        <v>0</v>
      </c>
      <c r="D22" s="32">
        <f>COUNTIF(Table1[SL Category ⓘ],"GSLRR")</f>
        <v>0</v>
      </c>
      <c r="E22" s="33" t="s">
        <v>16</v>
      </c>
      <c r="F22" s="90">
        <f>COUNTIF(Table1[SL Category ⓘ],"Non-Lead")</f>
        <v>1</v>
      </c>
      <c r="G22" s="91"/>
      <c r="H22" s="90">
        <f>COUNTIF(Table1[SL Category ⓘ],"Unknown")</f>
        <v>0</v>
      </c>
      <c r="I22" s="92"/>
      <c r="J22" s="8"/>
      <c r="L22"/>
      <c r="M22"/>
      <c r="N22"/>
      <c r="O22"/>
    </row>
    <row r="23" spans="1:15" ht="6.95" customHeight="1" x14ac:dyDescent="0.25">
      <c r="L23"/>
      <c r="M23"/>
      <c r="N23"/>
      <c r="O23"/>
    </row>
    <row r="24" spans="1:15" ht="15" customHeight="1" x14ac:dyDescent="0.25">
      <c r="A24" s="5" t="s">
        <v>50</v>
      </c>
      <c r="L24"/>
      <c r="M24"/>
      <c r="N24"/>
      <c r="O24"/>
    </row>
    <row r="25" spans="1:15" ht="15" customHeight="1" thickBot="1" x14ac:dyDescent="0.3">
      <c r="A25" s="93" t="s">
        <v>51</v>
      </c>
      <c r="B25" s="93"/>
      <c r="C25" s="93"/>
      <c r="D25" s="93"/>
      <c r="E25" s="94" t="s">
        <v>52</v>
      </c>
      <c r="F25" s="94"/>
      <c r="G25" s="95" t="s">
        <v>53</v>
      </c>
      <c r="H25" s="96"/>
      <c r="I25" s="97"/>
      <c r="L25"/>
      <c r="M25"/>
      <c r="N25"/>
      <c r="O25"/>
    </row>
    <row r="26" spans="1:15" ht="15" customHeight="1" thickTop="1" x14ac:dyDescent="0.25">
      <c r="A26" s="98" t="s">
        <v>54</v>
      </c>
      <c r="B26" s="98"/>
      <c r="C26" s="98"/>
      <c r="D26" s="98"/>
      <c r="E26" s="73">
        <f>COUNTIF('Service Line Inventory'!G2:G501,"Records")</f>
        <v>0</v>
      </c>
      <c r="F26" s="73"/>
      <c r="G26" s="99">
        <f>COUNTIF('Service Line Inventory'!K2:K501,"Records")</f>
        <v>0</v>
      </c>
      <c r="H26" s="100"/>
      <c r="I26" s="101"/>
      <c r="L26"/>
      <c r="M26"/>
      <c r="N26"/>
      <c r="O26"/>
    </row>
    <row r="27" spans="1:15" ht="15" customHeight="1" x14ac:dyDescent="0.25">
      <c r="A27" s="102" t="s">
        <v>6</v>
      </c>
      <c r="B27" s="103"/>
      <c r="C27" s="103"/>
      <c r="D27" s="104"/>
      <c r="E27" s="105">
        <f>COUNTIF('Service Line Inventory'!G2:G501,"Field Inspection")</f>
        <v>1</v>
      </c>
      <c r="F27" s="105"/>
      <c r="G27" s="106">
        <f>COUNTIF('Service Line Inventory'!K2:K501,A27)</f>
        <v>1</v>
      </c>
      <c r="H27" s="107"/>
      <c r="I27" s="108"/>
      <c r="L27"/>
      <c r="M27"/>
      <c r="N27"/>
      <c r="O27"/>
    </row>
    <row r="28" spans="1:15" x14ac:dyDescent="0.25">
      <c r="A28" s="109" t="s">
        <v>55</v>
      </c>
      <c r="B28" s="109"/>
      <c r="C28" s="109"/>
      <c r="D28" s="109"/>
      <c r="E28" s="73" t="s">
        <v>56</v>
      </c>
      <c r="F28" s="73"/>
      <c r="G28" s="99">
        <f>COUNTIF('Service Line Inventory'!K2:K501,A28)</f>
        <v>0</v>
      </c>
      <c r="H28" s="100"/>
      <c r="I28" s="101"/>
      <c r="L28"/>
      <c r="M28"/>
      <c r="N28"/>
      <c r="O28"/>
    </row>
    <row r="29" spans="1:15" ht="15" customHeight="1" x14ac:dyDescent="0.25">
      <c r="A29" s="53" t="s">
        <v>8</v>
      </c>
      <c r="B29" s="53"/>
      <c r="C29" s="53"/>
      <c r="D29" s="53"/>
      <c r="E29" s="105">
        <f>COUNTIF('Service Line Inventory'!$G$2:$G$501,A29)</f>
        <v>0</v>
      </c>
      <c r="F29" s="105"/>
      <c r="G29" s="106">
        <f>COUNTIF('Service Line Inventory'!K2:K501,A29)</f>
        <v>0</v>
      </c>
      <c r="H29" s="107"/>
      <c r="I29" s="108"/>
      <c r="L29"/>
      <c r="M29"/>
      <c r="N29"/>
      <c r="O29"/>
    </row>
    <row r="30" spans="1:15" ht="15" customHeight="1" x14ac:dyDescent="0.25">
      <c r="A30" s="98" t="s">
        <v>9</v>
      </c>
      <c r="B30" s="98"/>
      <c r="C30" s="98"/>
      <c r="D30" s="98"/>
      <c r="E30" s="73">
        <f>COUNTIF('Service Line Inventory'!$G$2:$G$501,A30)</f>
        <v>0</v>
      </c>
      <c r="F30" s="73"/>
      <c r="G30" s="99">
        <f>COUNTIF('Service Line Inventory'!K2:K501,A30)</f>
        <v>0</v>
      </c>
      <c r="H30" s="100"/>
      <c r="I30" s="101"/>
      <c r="L30"/>
      <c r="M30"/>
      <c r="N30"/>
      <c r="O30"/>
    </row>
    <row r="31" spans="1:15" ht="15" customHeight="1" x14ac:dyDescent="0.25">
      <c r="A31" s="110" t="s">
        <v>10</v>
      </c>
      <c r="B31" s="110"/>
      <c r="C31" s="110"/>
      <c r="D31" s="110"/>
      <c r="E31" s="111">
        <f>COUNTIF('Service Line Inventory'!$G$2:$G$501,A31)</f>
        <v>0</v>
      </c>
      <c r="F31" s="111"/>
      <c r="G31" s="112">
        <f>COUNTIF('Service Line Inventory'!K2:K501,A31)</f>
        <v>0</v>
      </c>
      <c r="H31" s="113"/>
      <c r="I31" s="114"/>
      <c r="L31"/>
      <c r="M31"/>
      <c r="N31"/>
      <c r="O31"/>
    </row>
    <row r="32" spans="1:15" ht="8.85" customHeight="1" x14ac:dyDescent="0.2"/>
    <row r="33" spans="1:9" ht="15" customHeight="1" x14ac:dyDescent="0.25">
      <c r="A33" s="2" t="s">
        <v>57</v>
      </c>
    </row>
    <row r="34" spans="1:9" ht="31.7" customHeight="1" x14ac:dyDescent="0.2">
      <c r="A34" s="115" t="s">
        <v>58</v>
      </c>
      <c r="B34" s="116"/>
      <c r="C34" s="116"/>
      <c r="D34" s="116"/>
      <c r="E34" s="117" t="s">
        <v>59</v>
      </c>
      <c r="F34" s="117"/>
      <c r="G34" s="117"/>
      <c r="H34" s="117"/>
      <c r="I34" s="118"/>
    </row>
    <row r="35" spans="1:9" ht="32.450000000000003" customHeight="1" x14ac:dyDescent="0.2">
      <c r="A35" s="119" t="s">
        <v>60</v>
      </c>
      <c r="B35" s="120"/>
      <c r="C35" s="120"/>
      <c r="D35" s="120"/>
      <c r="E35" s="121"/>
      <c r="F35" s="121"/>
      <c r="G35" s="121"/>
      <c r="H35" s="121"/>
      <c r="I35" s="122"/>
    </row>
    <row r="37" spans="1:9" ht="15" customHeight="1" x14ac:dyDescent="0.25">
      <c r="A37" s="2" t="s">
        <v>61</v>
      </c>
    </row>
    <row r="38" spans="1:9" ht="15" customHeight="1" x14ac:dyDescent="0.2">
      <c r="A38" s="123" t="s">
        <v>62</v>
      </c>
      <c r="B38" s="124"/>
      <c r="C38" s="124"/>
      <c r="D38" s="124"/>
      <c r="E38" s="124"/>
      <c r="F38" s="124"/>
      <c r="G38" s="124"/>
      <c r="H38" s="124"/>
      <c r="I38" s="125"/>
    </row>
    <row r="39" spans="1:9" ht="15" customHeight="1" x14ac:dyDescent="0.2">
      <c r="A39" s="126"/>
      <c r="B39" s="127"/>
      <c r="C39" s="127"/>
      <c r="D39" s="127"/>
      <c r="E39" s="127"/>
      <c r="F39" s="127"/>
      <c r="G39" s="127"/>
      <c r="H39" s="127"/>
      <c r="I39" s="128"/>
    </row>
    <row r="40" spans="1:9" ht="15" customHeight="1" x14ac:dyDescent="0.2">
      <c r="A40" s="40"/>
      <c r="B40" s="41"/>
      <c r="C40" s="41"/>
      <c r="D40" s="41"/>
      <c r="E40" s="41"/>
      <c r="F40" s="41"/>
      <c r="G40" s="41"/>
      <c r="H40" s="41"/>
      <c r="I40" s="42"/>
    </row>
    <row r="41" spans="1:9" ht="15" customHeight="1" x14ac:dyDescent="0.2">
      <c r="A41" s="45"/>
      <c r="B41" s="46"/>
      <c r="C41" s="46"/>
      <c r="D41" s="46"/>
      <c r="E41" s="46"/>
      <c r="F41" s="46"/>
      <c r="G41" s="46"/>
      <c r="H41" s="46"/>
      <c r="I41" s="34"/>
    </row>
    <row r="42" spans="1:9" ht="15" customHeight="1" x14ac:dyDescent="0.3">
      <c r="A42" s="47" t="s">
        <v>70</v>
      </c>
      <c r="B42" s="48"/>
      <c r="C42" s="48"/>
      <c r="D42" s="46" t="s">
        <v>73</v>
      </c>
      <c r="E42" s="46"/>
      <c r="F42" s="46"/>
      <c r="G42" s="46"/>
      <c r="H42" s="46"/>
      <c r="I42" s="43">
        <v>45551</v>
      </c>
    </row>
    <row r="43" spans="1:9" ht="15" customHeight="1" x14ac:dyDescent="0.2">
      <c r="A43" s="35"/>
      <c r="B43" s="6" t="s">
        <v>63</v>
      </c>
      <c r="D43" s="7"/>
      <c r="F43" s="7" t="s">
        <v>64</v>
      </c>
      <c r="H43" s="7"/>
      <c r="I43" s="36" t="s">
        <v>65</v>
      </c>
    </row>
    <row r="44" spans="1:9" ht="15" customHeight="1" x14ac:dyDescent="0.2">
      <c r="A44" s="37"/>
      <c r="B44" s="38"/>
      <c r="C44" s="29"/>
      <c r="D44" s="38"/>
      <c r="E44" s="29"/>
      <c r="F44" s="38"/>
      <c r="G44" s="29"/>
      <c r="H44" s="29"/>
      <c r="I44" s="30"/>
    </row>
    <row r="52" spans="3:3" ht="15" customHeight="1" x14ac:dyDescent="0.25">
      <c r="C52" s="44"/>
    </row>
  </sheetData>
  <sheetProtection algorithmName="SHA-512" hashValue="Oar6dzf/BdwfZLYzQwIzzAUP6Bb0HJUTeO9w65T2nBovKznIAnp39YGajuhrZXhUWiyUEn8YYg45O4Dtg/lx1Q==" saltValue="zyIM9gNq912vlDXuwLj9Ug==" spinCount="100000" sheet="1" objects="1" scenarios="1" formatCells="0"/>
  <mergeCells count="64">
    <mergeCell ref="A34:D34"/>
    <mergeCell ref="E34:I34"/>
    <mergeCell ref="A35:D35"/>
    <mergeCell ref="E35:I35"/>
    <mergeCell ref="A38:I39"/>
    <mergeCell ref="A30:D30"/>
    <mergeCell ref="E30:F30"/>
    <mergeCell ref="G30:I30"/>
    <mergeCell ref="A31:D31"/>
    <mergeCell ref="E31:F31"/>
    <mergeCell ref="G31:I31"/>
    <mergeCell ref="A28:D28"/>
    <mergeCell ref="E28:F28"/>
    <mergeCell ref="G28:I28"/>
    <mergeCell ref="A29:D29"/>
    <mergeCell ref="E29:F29"/>
    <mergeCell ref="G29:I29"/>
    <mergeCell ref="A26:D26"/>
    <mergeCell ref="E26:F26"/>
    <mergeCell ref="G26:I26"/>
    <mergeCell ref="A27:D27"/>
    <mergeCell ref="E27:F27"/>
    <mergeCell ref="G27:I27"/>
    <mergeCell ref="A22:B22"/>
    <mergeCell ref="F22:G22"/>
    <mergeCell ref="H22:I22"/>
    <mergeCell ref="A25:D25"/>
    <mergeCell ref="E25:F25"/>
    <mergeCell ref="G25:I25"/>
    <mergeCell ref="A20:B20"/>
    <mergeCell ref="F20:G20"/>
    <mergeCell ref="H20:I20"/>
    <mergeCell ref="A21:B21"/>
    <mergeCell ref="F21:G21"/>
    <mergeCell ref="H21:I21"/>
    <mergeCell ref="A16:F16"/>
    <mergeCell ref="G16:I16"/>
    <mergeCell ref="A17:F17"/>
    <mergeCell ref="G17:I17"/>
    <mergeCell ref="A19:B19"/>
    <mergeCell ref="D19:E19"/>
    <mergeCell ref="F19:G19"/>
    <mergeCell ref="H19:I19"/>
    <mergeCell ref="G13:I13"/>
    <mergeCell ref="A14:F14"/>
    <mergeCell ref="G14:I14"/>
    <mergeCell ref="A15:F15"/>
    <mergeCell ref="G15:I15"/>
    <mergeCell ref="A41:C41"/>
    <mergeCell ref="A42:C42"/>
    <mergeCell ref="D42:H42"/>
    <mergeCell ref="D41:H41"/>
    <mergeCell ref="A1:H1"/>
    <mergeCell ref="A7:B7"/>
    <mergeCell ref="A8:B8"/>
    <mergeCell ref="A9:B9"/>
    <mergeCell ref="A12:F12"/>
    <mergeCell ref="G12:I12"/>
    <mergeCell ref="B3:I3"/>
    <mergeCell ref="B4:I4"/>
    <mergeCell ref="C7:I7"/>
    <mergeCell ref="C8:I8"/>
    <mergeCell ref="C9:I9"/>
    <mergeCell ref="A13:F13"/>
  </mergeCells>
  <pageMargins left="0.5" right="0.5" top="0.5" bottom="0.75" header="0.3" footer="0.3"/>
  <pageSetup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Unknown Document Type" ma:contentTypeID="0x010104" ma:contentTypeVersion="0" ma:contentTypeDescription="" ma:contentTypeScope="" ma:versionID="05d83ceaa0bbd2e3bc716e6e66bd857a">
  <xsd:schema xmlns:xsd="http://www.w3.org/2001/XMLSchema" xmlns:xs="http://www.w3.org/2001/XMLSchema" xmlns:p="http://schemas.microsoft.com/office/2006/metadata/properties" targetNamespace="http://schemas.microsoft.com/office/2006/metadata/properties" ma:root="true" ma:fieldsID="b3d69fe45253d5ff147bb69036b756a7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 ma:readOnly="true"/>
        <xsd:element ref="dc:title" minOccurs="0" maxOccurs="1" ma:index="3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A5366E0B-4044-403E-97E3-178D1340408D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69899FCB-8056-4447-BD46-EDEB6AEFA366}">
  <ds:schemaRefs>
    <ds:schemaRef ds:uri="http://schemas.microsoft.com/office/2006/metadata/properties"/>
    <ds:schemaRef ds:uri="http://schemas.microsoft.com/office/infopath/2007/PartnerControls"/>
  </ds:schemaRefs>
</ds:datastoreItem>
</file>

<file path=customXml/itemProps3.xml><?xml version="1.0" encoding="utf-8"?>
<ds:datastoreItem xmlns:ds="http://schemas.openxmlformats.org/officeDocument/2006/customXml" ds:itemID="{E32A7003-E5B3-45DC-B10B-8F11EC656127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  <ds:schemaRef ds:uri="http://schemas.microsoft.com/office/infopath/2007/PartnerControl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1</vt:i4>
      </vt:variant>
    </vt:vector>
  </HeadingPairs>
  <TitlesOfParts>
    <vt:vector size="3" baseType="lpstr">
      <vt:lpstr>Service Line Inventory</vt:lpstr>
      <vt:lpstr>Inventory Summary</vt:lpstr>
      <vt:lpstr>'Inventory Summary'!Print_Area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Template Lead Service Line Inventory Max 500 service lines</dc:title>
  <dc:subject/>
  <dc:creator>Gilbert, Timothy</dc:creator>
  <cp:keywords>Template LSLI Lead Service Line Inventory Max 500 service lines, NYS DOH, Health, water, infrastructure</cp:keywords>
  <dc:description/>
  <cp:lastModifiedBy>Monroe, Nicole</cp:lastModifiedBy>
  <cp:revision/>
  <cp:lastPrinted>2024-09-16T18:41:36Z</cp:lastPrinted>
  <dcterms:created xsi:type="dcterms:W3CDTF">2022-04-12T18:54:01Z</dcterms:created>
  <dcterms:modified xsi:type="dcterms:W3CDTF">2024-10-16T14:02:47Z</dcterms:modified>
  <cp:category/>
  <cp:contentStatus/>
</cp:coreProperties>
</file>